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-CAR-007\Desktop\INFORMES\INFORMES\SISSCO-2025-CE-006553- Concejal EDWARD ARIAS\IV FRENTE A LA SITUACION FINANCIERA\5 Estado de cartera 2025\"/>
    </mc:Choice>
  </mc:AlternateContent>
  <xr:revisionPtr revIDLastSave="0" documentId="11_3D8D7531C8286B2BC1CFA26063CF1853E42B3664" xr6:coauthVersionLast="47" xr6:coauthVersionMax="47" xr10:uidLastSave="{00000000-0000-0000-0000-000000000000}"/>
  <bookViews>
    <workbookView xWindow="0" yWindow="0" windowWidth="28800" windowHeight="11430" tabRatio="701" xr2:uid="{00000000-000D-0000-FFFF-FFFF00000000}"/>
  </bookViews>
  <sheets>
    <sheet name="Conciliacion" sheetId="4" r:id="rId1"/>
  </sheets>
  <definedNames>
    <definedName name="_xlnm._FilterDatabase" localSheetId="0" hidden="1">Conciliacion!$C$9:$M$287</definedName>
    <definedName name="_xlnm.Print_Area" localSheetId="0">Conciliacion!$A$1:$M$311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0">Conciliacion!$A:$C,Conciliacion!$1:$9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5" i="4" l="1"/>
  <c r="L95" i="4"/>
  <c r="M87" i="4"/>
  <c r="L87" i="4"/>
  <c r="M66" i="4"/>
  <c r="L66" i="4"/>
  <c r="M38" i="4"/>
  <c r="L38" i="4"/>
  <c r="M35" i="4"/>
  <c r="M56" i="4"/>
  <c r="M85" i="4"/>
</calcChain>
</file>

<file path=xl/sharedStrings.xml><?xml version="1.0" encoding="utf-8"?>
<sst xmlns="http://schemas.openxmlformats.org/spreadsheetml/2006/main" count="819" uniqueCount="448">
  <si>
    <t>SUBRED INTEGRADA DE SERVICIOS DE SALUD CENTRO ORIENTE E.S.E.</t>
  </si>
  <si>
    <t>CÓDIGO: AP-CR-FT-043</t>
  </si>
  <si>
    <t>APOYO - GESTION DE RECURSOS FINANCIEROS</t>
  </si>
  <si>
    <t>VERSIÓN: 01</t>
  </si>
  <si>
    <t>FORMATO DE CARTERA POR EDADES</t>
  </si>
  <si>
    <t>FECHA: 2020-04-06</t>
  </si>
  <si>
    <t>FECHA CON CORTE A: 28 DE FEBRERO 2025</t>
  </si>
  <si>
    <t>INFORMACIÓN DEL DEUDOR</t>
  </si>
  <si>
    <t>REGIMEN</t>
  </si>
  <si>
    <t>ENTIDAD</t>
  </si>
  <si>
    <t>NIT</t>
  </si>
  <si>
    <t>0 - Sin radicar</t>
  </si>
  <si>
    <t>1 - De 0 a 30 Días</t>
  </si>
  <si>
    <t>2 - De 31 a 60  Días</t>
  </si>
  <si>
    <t>3 - De 61 a 90  Días</t>
  </si>
  <si>
    <t>4 - De 91 a 180  Días</t>
  </si>
  <si>
    <t>5 - De 181 a 360  Días</t>
  </si>
  <si>
    <t>6 - De 360 a 720  Días</t>
  </si>
  <si>
    <t>7 - Mayor 720 Días</t>
  </si>
  <si>
    <t>8 - Giro Facturación Sin Identificar</t>
  </si>
  <si>
    <t>Cartera</t>
  </si>
  <si>
    <t>REGIMEN SUBSIDIADO</t>
  </si>
  <si>
    <t>EPS SURAMERICANA</t>
  </si>
  <si>
    <t>800088702</t>
  </si>
  <si>
    <t>SALUD TOTAL</t>
  </si>
  <si>
    <t>800130907</t>
  </si>
  <si>
    <t>COOPERATIVA EMPRESA SOLIDARIA DE SALUD Y DESARROLLO INTEGRAL COOSALUD E.S.S.  EPS-S</t>
  </si>
  <si>
    <t>800249241</t>
  </si>
  <si>
    <t>COOSALUD ENTIDAD PROMOTORA DE SALUD S.A.</t>
  </si>
  <si>
    <t>900226715</t>
  </si>
  <si>
    <t>E.P.S.  SANITAS  S A E</t>
  </si>
  <si>
    <t>800251440</t>
  </si>
  <si>
    <t>SOS</t>
  </si>
  <si>
    <t>805001157</t>
  </si>
  <si>
    <t>ASOCIACION MUTUAL SER EMPRESA SOLIDARIA DE SALUD ESS</t>
  </si>
  <si>
    <t>806008394</t>
  </si>
  <si>
    <t>PIJAOS SALUD EPSI</t>
  </si>
  <si>
    <t>809008362</t>
  </si>
  <si>
    <t>ASMET SALUD EPS  SAS</t>
  </si>
  <si>
    <t>ASOCIACION INDIGENA DEL CAUCA A.I.C. EPSI</t>
  </si>
  <si>
    <t>817001773</t>
  </si>
  <si>
    <t>ASOCIACION DE CABILDOS INDIGENAS DEL CESAR Y LA GUAJIRA  DUSAKAWI EPSI</t>
  </si>
  <si>
    <t>824001398</t>
  </si>
  <si>
    <t>EPS FAMISANAR LTDA</t>
  </si>
  <si>
    <t>830003564</t>
  </si>
  <si>
    <t>EMPRESA PROMOTORA DE SALUD ALIANSALUD</t>
  </si>
  <si>
    <t>830113831</t>
  </si>
  <si>
    <t>ENTIDAD PROMOTORA DE SALUD MALLAMAS EPSI</t>
  </si>
  <si>
    <t>837000084</t>
  </si>
  <si>
    <t>EMPRESA PROMOTORA DE SALUD INDIGENA ANAS WAYUU EPSI</t>
  </si>
  <si>
    <t>839000495</t>
  </si>
  <si>
    <t>CAJA DE COMPENSACION FAMILIAR COMPENSAR</t>
  </si>
  <si>
    <t>860066942</t>
  </si>
  <si>
    <t>CAJA DE COMPENSACION FAMILIAR CAJACOPI ATLANTICO</t>
  </si>
  <si>
    <t>890102044</t>
  </si>
  <si>
    <t>CAJACOPI ESP SAS</t>
  </si>
  <si>
    <t>901543211</t>
  </si>
  <si>
    <t>PLAN U.H.C.M. MEDICINA PREPAGADA COMFENALCO VALLE</t>
  </si>
  <si>
    <t>890303093</t>
  </si>
  <si>
    <t>CAJA DE COMPENSACION FAMILIAR DEL ORIENTE COLOMBIANO COMFAORIENTE</t>
  </si>
  <si>
    <t>890500675</t>
  </si>
  <si>
    <t>CAJA DE COMPENSACION FAMILIAR DEL CHOCO</t>
  </si>
  <si>
    <t>891600091</t>
  </si>
  <si>
    <t>CAJA DE PREVISION SOCIAL DE CASANARE - CAPRESOCA E.P.S.</t>
  </si>
  <si>
    <t>891856000</t>
  </si>
  <si>
    <t>CAJA DE COMPENSACION FAMILIAR DE SUCRE</t>
  </si>
  <si>
    <t>892200015</t>
  </si>
  <si>
    <t>NUEVA EMPRESA PROMOTORA DE SALUD S.A.</t>
  </si>
  <si>
    <t>900156264</t>
  </si>
  <si>
    <t>CAPITAL SALUD ENTIDAD PROMOTORA DE SALUD DEL REGIMEN SUBSIDIADO S.A.S.</t>
  </si>
  <si>
    <t>900298372</t>
  </si>
  <si>
    <t>ALIANZA MEDELLIN ANTIOQUIA EPS S.A.S.</t>
  </si>
  <si>
    <t>900604350</t>
  </si>
  <si>
    <t>SOCIEDAD SIMPLIFICADA POR ACCIONES EMSSANAR</t>
  </si>
  <si>
    <t>901021565</t>
  </si>
  <si>
    <t>EPS FAMILIAR DE COLOMBIA SAS</t>
  </si>
  <si>
    <t>901543761</t>
  </si>
  <si>
    <t>TOTAL REGIMEN SUBSIDIADO</t>
  </si>
  <si>
    <t>REGIMEN CONTRIBUTIVO</t>
  </si>
  <si>
    <t>900935126</t>
  </si>
  <si>
    <t>SALUD BOLIVAR EPS SAS</t>
  </si>
  <si>
    <t>901438242</t>
  </si>
  <si>
    <t>TOTAL RÉGIMEN CONTRIBUTIVO</t>
  </si>
  <si>
    <t>MEDICINA PREPAGADA</t>
  </si>
  <si>
    <t>COLMEDICA MEDICINA PREPAGADA S A</t>
  </si>
  <si>
    <t>TOTAL MEDICINA PREPAGADA</t>
  </si>
  <si>
    <t>ASEGURADORA SOAT</t>
  </si>
  <si>
    <t>ASEGURADORA SOLIDARIA DE COLOMBIA ENTIDAD COOPERATIVA</t>
  </si>
  <si>
    <t>860524654</t>
  </si>
  <si>
    <t>AXA COLPATRIA SEGUROS SA</t>
  </si>
  <si>
    <t>860002184</t>
  </si>
  <si>
    <t>COMPAÑIA MUNDIAL DE SEGUROS S.A.</t>
  </si>
  <si>
    <t>860037013</t>
  </si>
  <si>
    <t>LA EQUIDAD SEGUROS GENERALES ORGANISMO COOPERATIVO -LA EQUIDAD-</t>
  </si>
  <si>
    <t>860028415</t>
  </si>
  <si>
    <t>LA PREVISORA S A COMPAÑIA DE SEGUROS</t>
  </si>
  <si>
    <t>860002400</t>
  </si>
  <si>
    <t>LIBERTY SEGUROS S.A.</t>
  </si>
  <si>
    <t>860039988</t>
  </si>
  <si>
    <t>MAPFRE SEGUROS GENERALES DE COLOMBIA S.A.</t>
  </si>
  <si>
    <t>891700037</t>
  </si>
  <si>
    <t>SEGUROS COMERCIALES BOLIVAR S.A.</t>
  </si>
  <si>
    <t>860002180</t>
  </si>
  <si>
    <t>SEGUROS DEL ESTADO S.A.</t>
  </si>
  <si>
    <t>860009578</t>
  </si>
  <si>
    <t>SEGUROS GENERALES SURAMERICANA S. A.</t>
  </si>
  <si>
    <t>890903407</t>
  </si>
  <si>
    <t>TOTAL ASEGURADORA SOAT</t>
  </si>
  <si>
    <t>ARL</t>
  </si>
  <si>
    <t>COMPAÑIA DE SEGUROS DE VIDA COLMENA S.A.</t>
  </si>
  <si>
    <t>800226175</t>
  </si>
  <si>
    <t>LA EQUIDAD SEGUROS DE VIDA</t>
  </si>
  <si>
    <t>830008686</t>
  </si>
  <si>
    <t>AXA COLPATRIA SEGUROS DE VIDA S.A</t>
  </si>
  <si>
    <t>860002183</t>
  </si>
  <si>
    <t>COMPAÑIA DE  SEGUROS BOLIVAR S.A.</t>
  </si>
  <si>
    <t>860002503</t>
  </si>
  <si>
    <t>POSITIVA COMPAÑIA DE SEGUROS SA</t>
  </si>
  <si>
    <t>860011153</t>
  </si>
  <si>
    <t>SEGUROS DE VIDA SURAMERICANA SA</t>
  </si>
  <si>
    <t>890903790</t>
  </si>
  <si>
    <t xml:space="preserve">COMPAÑIA DE SEGUROS COLSANITAS S.A.   </t>
  </si>
  <si>
    <t>901469580</t>
  </si>
  <si>
    <t>TOTAL ARL</t>
  </si>
  <si>
    <t>SEGUROS DE VIDA</t>
  </si>
  <si>
    <t>SEGUROS DE VIDA DEL ESTADO SA</t>
  </si>
  <si>
    <t>860009174</t>
  </si>
  <si>
    <t>PAN AMERICAN LIFE DE COLOMBIA COMPAÑIA DE SEGUROS S.A.</t>
  </si>
  <si>
    <t>860038299</t>
  </si>
  <si>
    <t>TOTAL SEGUROS DE VIDA</t>
  </si>
  <si>
    <t>ECAT</t>
  </si>
  <si>
    <t>ADMINISTRADORA  DE LOS RECURSOS  DEL SISTEMA GENERAL  DE SEGURIDAD SOCIAL EN SALUD</t>
  </si>
  <si>
    <t>901037916</t>
  </si>
  <si>
    <t>CONSORCIO  SAYP 2011</t>
  </si>
  <si>
    <t>900462447</t>
  </si>
  <si>
    <t>TOTAL ECAT</t>
  </si>
  <si>
    <t>ENTES DEPARTAMENTALES</t>
  </si>
  <si>
    <t>INSTITUTO DEPARTAMENTAL DE SALUD DEL CAQUETA</t>
  </si>
  <si>
    <t>800091594</t>
  </si>
  <si>
    <t>SECRETARIA DEPARTAMENTAL DE SALUD DEL PUTUMAYO</t>
  </si>
  <si>
    <t>800094164</t>
  </si>
  <si>
    <t>SECRETARIA DEPARTAMENTAL DE SALUD DEL GUAVIARE</t>
  </si>
  <si>
    <t>800103196</t>
  </si>
  <si>
    <t>SECRETARIA DE SALUD DEPARTAMENTAL DEL HUILA</t>
  </si>
  <si>
    <t>800103913</t>
  </si>
  <si>
    <t>SECRETARIA DE DESARROLLO DE LA SALUD DEL MAGDALENA</t>
  </si>
  <si>
    <t>800103920</t>
  </si>
  <si>
    <t>SECRETARIA DEPARTAMENTAL PARA EL DESARROLLO DE LA SALUD DE CORDOBA</t>
  </si>
  <si>
    <t>800103935</t>
  </si>
  <si>
    <t>SECRETARIA DEPARTAMENTAL DE SALUD DE TOLIMA</t>
  </si>
  <si>
    <t>800113672</t>
  </si>
  <si>
    <t>DIRECCION TERRITORIAL DE SALUD DE CALDAS</t>
  </si>
  <si>
    <t>800114312</t>
  </si>
  <si>
    <t>SECRETARIA DE SALUD DE VAUPES</t>
  </si>
  <si>
    <t>845000021</t>
  </si>
  <si>
    <t>SECRETARIA DEPARTAMENTAL DE SALUD DE QUINDIO</t>
  </si>
  <si>
    <t>890001639</t>
  </si>
  <si>
    <t>SECRETARIA DEPARTAMENTAL DE SALUD DEL ATLANTICO</t>
  </si>
  <si>
    <t>890102006</t>
  </si>
  <si>
    <t>SECRETARIA DE SALUD DE SANTANDER</t>
  </si>
  <si>
    <t>890201235</t>
  </si>
  <si>
    <t>SECRETARIA DE SALUD DEPARTAMENTAL DEL VALLE DEL CAUCA</t>
  </si>
  <si>
    <t>890399029</t>
  </si>
  <si>
    <t>SECRETARIA DE SALUD DEPARTAMENTAL DE BOLIVAR</t>
  </si>
  <si>
    <t>890480059</t>
  </si>
  <si>
    <t>INSTITUTO DEPARTAMENTAL DE SALUD DE NORTE DE SANTANDER</t>
  </si>
  <si>
    <t>890500890</t>
  </si>
  <si>
    <t>SECRETARIA SECCIONAL DE SALUD Y PROTECCION SOCIAL DE ANTIOQUIA</t>
  </si>
  <si>
    <t>890900286</t>
  </si>
  <si>
    <t>INSTITUTO DEPARTAMENTAL DE SALUD DE NARIÑO</t>
  </si>
  <si>
    <t>891280001</t>
  </si>
  <si>
    <t>SECRETARIA DEPARTAMENTAL DE SALUD DE RISARALDA</t>
  </si>
  <si>
    <t>891480085</t>
  </si>
  <si>
    <t>SECRETARIA DEPARTAMENTAL DE SALUD DEL CAUCA</t>
  </si>
  <si>
    <t>891580016</t>
  </si>
  <si>
    <t>SECRETARIA DEPARTAMENTAL DE SALUD DEL CHOCO</t>
  </si>
  <si>
    <t>891680010</t>
  </si>
  <si>
    <t>SECRETARIA DE SALUD DE BOYACA</t>
  </si>
  <si>
    <t>891800498</t>
  </si>
  <si>
    <t>SECRETARIA SECCIONAL DE SALUD DEL META</t>
  </si>
  <si>
    <t>892000148</t>
  </si>
  <si>
    <t>SECRETARIA DE SALUD DEPARTAMENTAL DE CASANARE</t>
  </si>
  <si>
    <t>892099216</t>
  </si>
  <si>
    <t>SECRETARIA DEPARTAMENTAL DE SALUD DE LA GUAJIRA</t>
  </si>
  <si>
    <t>892115015</t>
  </si>
  <si>
    <t>DEPARTAMENTO ADMINISTRATIVO DE SEGURIDAD SOCIAL DE SUCRE</t>
  </si>
  <si>
    <t>892280016</t>
  </si>
  <si>
    <t>SECRETARIA DEPARTAMENTAL DE SALUD DEL CESAR</t>
  </si>
  <si>
    <t>892399999</t>
  </si>
  <si>
    <t>SECRETARIA DE SALUD DE CUNDINAMARCA</t>
  </si>
  <si>
    <t>899999114</t>
  </si>
  <si>
    <t>UNIDAD ADMINISTRATIVA ESPECIAL DE SALUD DE ARAUCA</t>
  </si>
  <si>
    <t>900034608</t>
  </si>
  <si>
    <t>ENTES DISTRITALES</t>
  </si>
  <si>
    <t>SECRETARIA DISTRITAL DE SALUD DE SANTA MARTA</t>
  </si>
  <si>
    <t>891780009</t>
  </si>
  <si>
    <t>SECRETARIA DE SALUD DISTRITAL DE BARRANQUILLA</t>
  </si>
  <si>
    <t>890102018</t>
  </si>
  <si>
    <t>DEPARTAMENTO ADMINISTRATIVO DISTRITAL DE SALUD - DADIS</t>
  </si>
  <si>
    <t>890480184</t>
  </si>
  <si>
    <t>TOTAL ENTES</t>
  </si>
  <si>
    <t>IPS PUBLICAS</t>
  </si>
  <si>
    <t>SUBRED INTEGRADA DE SERVICIOS DE SALUD SUR E S E</t>
  </si>
  <si>
    <t>900958564</t>
  </si>
  <si>
    <t>SUBRED INTEGRADA DE SERVICIOS DE SALUD SUR OCCIDENTE ESE</t>
  </si>
  <si>
    <t>900959048</t>
  </si>
  <si>
    <t>SUBRED INTEGRADA DE SERVICIOS DE SALUD NORTE ESE</t>
  </si>
  <si>
    <t>900971006</t>
  </si>
  <si>
    <t>TOTAL IPS PÚBLICAS</t>
  </si>
  <si>
    <t>IPS PRIVADAS</t>
  </si>
  <si>
    <t>EMPRESA COOPERATIVA DE SERVICIOS DE SALUD EMCOSALUD</t>
  </si>
  <si>
    <t>800006150</t>
  </si>
  <si>
    <t>FONDO ASISTENCIAL DEL MAGISTERIO DEL CAQUETA LTDA</t>
  </si>
  <si>
    <t>800113949</t>
  </si>
  <si>
    <t>SOCIEDAD CLINICA EMCOSALUD S.A.</t>
  </si>
  <si>
    <t>813005431</t>
  </si>
  <si>
    <t>ADMINISTRADORA COUNTRY S.A</t>
  </si>
  <si>
    <t>830005028</t>
  </si>
  <si>
    <t>COSMITET LTDA CORPORACION DE SERVICIOS MEDICOS INTERNACIONALES THEM Y COMPAÑIA LTDA</t>
  </si>
  <si>
    <t>830023202</t>
  </si>
  <si>
    <t>COLOMBIANA DE SALUD S.A.</t>
  </si>
  <si>
    <t>830028288</t>
  </si>
  <si>
    <t>FUNDACION CARDIO INFANTIL INSTITUTO DE CARDIOLOGIA</t>
  </si>
  <si>
    <t>860035992</t>
  </si>
  <si>
    <t>FUNDACION SANTA FE DE BOGOTA</t>
  </si>
  <si>
    <t>860037950</t>
  </si>
  <si>
    <t>ORGANIZACION CLINICA GENERAL DEL NORTE S.A</t>
  </si>
  <si>
    <t>890102768</t>
  </si>
  <si>
    <t>UNIVERSIDAD NACIONAL DE COLOMBIA</t>
  </si>
  <si>
    <t>899999063</t>
  </si>
  <si>
    <t>UNION TEMPORAL SERVISALUD SAN JOSE</t>
  </si>
  <si>
    <t>901127521</t>
  </si>
  <si>
    <t>FUNDACION COSME Y DAMIAN</t>
  </si>
  <si>
    <t>UNION TEMPORAL MEDISALUD UT</t>
  </si>
  <si>
    <t>INSTITUTO DISTRITAL DE CIENCIA BIOTECNOLOGIA E INNOVACIÓN EN SALUD</t>
  </si>
  <si>
    <t>UNION TEMPORAL TOLIHUILA</t>
  </si>
  <si>
    <t>SUMMEDICAL S.A.S</t>
  </si>
  <si>
    <t>UNIÓN TEMPORAL DEL NORTE REGIÓN CINCO</t>
  </si>
  <si>
    <t>901126909</t>
  </si>
  <si>
    <t>FUNDACION SALUD MIA EPS</t>
  </si>
  <si>
    <t>900914254</t>
  </si>
  <si>
    <t>CORPORACION HOSPITALARIA JUAN CIUDAD</t>
  </si>
  <si>
    <t>900210981</t>
  </si>
  <si>
    <t>AXA ASISTENCIA IPS SAS</t>
  </si>
  <si>
    <t>830081501</t>
  </si>
  <si>
    <t>TOTAL IPS PRIVADAS</t>
  </si>
  <si>
    <t>REGIMEN EXCEPCION</t>
  </si>
  <si>
    <t>FONDO DE PASIVO SOCIAL DE FERROCARRILES NACIONALES DE COLOMBIA</t>
  </si>
  <si>
    <t>800112806</t>
  </si>
  <si>
    <t>DIRECCION GENERAL DE SANIDAD MILITAR</t>
  </si>
  <si>
    <t>830039670</t>
  </si>
  <si>
    <t>FIDEISOMISOS PATRIMONIOS AUTONOMOS FIDUCIARIA LA PREVISORA</t>
  </si>
  <si>
    <t>830053105</t>
  </si>
  <si>
    <t>FIDEICOMISO FONDO NACIONAL DE SALUD</t>
  </si>
  <si>
    <t>901495943</t>
  </si>
  <si>
    <t>FIDUCIARIA LA PREVISORA S.A. - FIDUPREVISORA S.A.</t>
  </si>
  <si>
    <t>860525148</t>
  </si>
  <si>
    <t>ECOPETROL S.A.</t>
  </si>
  <si>
    <t>899999068</t>
  </si>
  <si>
    <t>HOSPITAL MILITAR CENTRAL</t>
  </si>
  <si>
    <t>830040256</t>
  </si>
  <si>
    <t>SECCIONAL SANIDAD BOGOTA   POLICIA NACIONAL</t>
  </si>
  <si>
    <t>900336524</t>
  </si>
  <si>
    <t>U.T  RED INTEGRADA FOSCAL-CUB</t>
  </si>
  <si>
    <t>901153056</t>
  </si>
  <si>
    <t>DIRECCION DE SANIDAD ARMADA NACIONAL</t>
  </si>
  <si>
    <t>901433263</t>
  </si>
  <si>
    <t>JEFATURA DE SALUD DE FUERZA AEREA</t>
  </si>
  <si>
    <t>901440176</t>
  </si>
  <si>
    <t>DISPENSARIO MEDICO SUROCCIDENTE</t>
  </si>
  <si>
    <t>901540992</t>
  </si>
  <si>
    <t>ESM ESCUELA MILITAR  DE AVIACION</t>
  </si>
  <si>
    <t>901542573</t>
  </si>
  <si>
    <t>DISPENSARIO MEDICO NIVEL II BOGOTA</t>
  </si>
  <si>
    <t>901541302</t>
  </si>
  <si>
    <t>DISPENSARIO  MEDICO NIVEL I BAHIA MALAGA</t>
  </si>
  <si>
    <t>901540793</t>
  </si>
  <si>
    <t>DISPENSARIO MEDICO MEDELLIN</t>
  </si>
  <si>
    <t>901541037</t>
  </si>
  <si>
    <t>HOSPITAL NAVAL NIVEL III DE CARTAGENA</t>
  </si>
  <si>
    <t>901541021</t>
  </si>
  <si>
    <t>UNION TEMPORAL SALUDSUR2</t>
  </si>
  <si>
    <t>901126913</t>
  </si>
  <si>
    <t>ESM COMANDO AEREO DE COMBATE N0. 2</t>
  </si>
  <si>
    <t>901542623</t>
  </si>
  <si>
    <t>FIDEICOMISO FONDO  NACIONAL DE SALUD  PPL 2023</t>
  </si>
  <si>
    <t>901682277</t>
  </si>
  <si>
    <t>TOTAL REGIMEN EXCEPCION</t>
  </si>
  <si>
    <t>PARTICULARES</t>
  </si>
  <si>
    <t>0</t>
  </si>
  <si>
    <t>TOTAL PARTICULARES</t>
  </si>
  <si>
    <t>OTROS SERVICIOS</t>
  </si>
  <si>
    <t>ESCUELA AUXILIARES DE ENFERMERIA ESAE</t>
  </si>
  <si>
    <t>800167160</t>
  </si>
  <si>
    <t>ESCUELA DE SALUD SAN PEDRO CLAVER</t>
  </si>
  <si>
    <t>830007606</t>
  </si>
  <si>
    <t>INSTITUTO DE EDUCACION INGABO LTDA</t>
  </si>
  <si>
    <t>830040933</t>
  </si>
  <si>
    <t>PONTIFICIA UNIVERSIDAD  JAVERIANA</t>
  </si>
  <si>
    <t>860013720</t>
  </si>
  <si>
    <t>UNIVERSIDAD LIBRE SECCIONAL CALI</t>
  </si>
  <si>
    <t>860013798</t>
  </si>
  <si>
    <t>UNIVERSIDAD ANTONIO NARIÑO</t>
  </si>
  <si>
    <t>860056070</t>
  </si>
  <si>
    <t>UNIVERSIDAD DE CIENCIAS APLICADAS Y AMBIENTALES UDCA</t>
  </si>
  <si>
    <t>860403721</t>
  </si>
  <si>
    <t>FUNDACION UNIVERSITARIA SAN MARTIN</t>
  </si>
  <si>
    <t>860503634</t>
  </si>
  <si>
    <t>UNIVERSIDAD DE LA SABANA</t>
  </si>
  <si>
    <t>860075558</t>
  </si>
  <si>
    <t>FUNDACION UNIVERSITARIA SANITAS UNISANITAS</t>
  </si>
  <si>
    <t>830113458</t>
  </si>
  <si>
    <t>CORPORACION UNIVERSITARIA IBEROAMERICANA</t>
  </si>
  <si>
    <t>860503837</t>
  </si>
  <si>
    <t>UNIVERSIDAD EL BOSQUE  EL BOSQUE</t>
  </si>
  <si>
    <t>860066789</t>
  </si>
  <si>
    <t>COLEGIO MAYOR NUESTRA SEÑORA DEL ROSARIO</t>
  </si>
  <si>
    <t>860007759</t>
  </si>
  <si>
    <t>FUNDACION UNIVERSITARIA CIENCIAS DE LA SALUD</t>
  </si>
  <si>
    <t>860051853</t>
  </si>
  <si>
    <t>UNIVERSIDAD MILITAR NUEVA GRANADA</t>
  </si>
  <si>
    <t>800225340</t>
  </si>
  <si>
    <t>ORGANIZACION INTERNACIONAL PARA LAS MIGRACIONES OIM</t>
  </si>
  <si>
    <t>800105552</t>
  </si>
  <si>
    <t>AIDS HEALTHCARE FOUNDATION COLOMBIA</t>
  </si>
  <si>
    <t>901127885</t>
  </si>
  <si>
    <t>BUSCAMOS SAS</t>
  </si>
  <si>
    <t>800249518</t>
  </si>
  <si>
    <t xml:space="preserve">FUNDACION FUNDACION EDUCATIVA SAN JUAN DE DIOS   </t>
  </si>
  <si>
    <t>901069919</t>
  </si>
  <si>
    <t>OTROS SERVICIOS VACUNACION</t>
  </si>
  <si>
    <t>FONDO NACIONAL  PARA LA GESTION DEL RIESGO DE DESASTRES</t>
  </si>
  <si>
    <t>TOTAL OTROS SERVICIOS</t>
  </si>
  <si>
    <t>ENTIDADES EN LIQUIDACION</t>
  </si>
  <si>
    <t>EPS MEDIMAS SAS</t>
  </si>
  <si>
    <t>901097473</t>
  </si>
  <si>
    <t>ENTIDAD PROMOTORA DE SALUD EPS CONVIDA</t>
  </si>
  <si>
    <t>899999107</t>
  </si>
  <si>
    <t>COOPERATIVA DE SALUD COMUNITARIA COMPARTA EPS-S</t>
  </si>
  <si>
    <t>804002105</t>
  </si>
  <si>
    <t>CAJA DE COMPENSACION FAMILIAR DEL HUILA</t>
  </si>
  <si>
    <t>891180008</t>
  </si>
  <si>
    <t>CAJA DE COMPENSACION FAMILIAR DE CARTAGENA Y BOLIVAR COMFAMILIAR</t>
  </si>
  <si>
    <t>890480110</t>
  </si>
  <si>
    <t>CAJA DE COMPENSACION FAMILIAR DE NARIÑO</t>
  </si>
  <si>
    <t>891280008</t>
  </si>
  <si>
    <t>CAJA DE COMPENSACION FAMILIAR DE BOYACA COMFABOY</t>
  </si>
  <si>
    <t>891800213</t>
  </si>
  <si>
    <t>CAJA DE COMPENSACION FAMILIAR DE LA GUAJIRA  COMFAGUAJIRA</t>
  </si>
  <si>
    <t>892115006</t>
  </si>
  <si>
    <t>ENTIDAD COOPERATIVA SOLIDARIA DE SALUD ECOOPSOS ESS EPS-S</t>
  </si>
  <si>
    <t>832000760</t>
  </si>
  <si>
    <t>EMPRESA PROMOTORA DE SALUD ECOOPSOS EPS SAS</t>
  </si>
  <si>
    <t>TOTAL ENTIDADES EN LIQUIDACION</t>
  </si>
  <si>
    <t>CONVENIOS UEL (Antonio Nariño - 003/22)</t>
  </si>
  <si>
    <t>BOGOTA D. C. SECRETARIA  DE HACIENDA</t>
  </si>
  <si>
    <t>899999061</t>
  </si>
  <si>
    <t>CONVENIOS UEL (Candelaria - 138/16)</t>
  </si>
  <si>
    <t>CONVENIOS UEL (Candelaria - 178/22)</t>
  </si>
  <si>
    <t>CONVENIOS UEL (Mártires - 116/16)</t>
  </si>
  <si>
    <t>CONVENIOS UEL (Rafael Uribe Uribe - 320/22)</t>
  </si>
  <si>
    <t>CONVENIOS UEL (San Cristóbal - 948/23)</t>
  </si>
  <si>
    <t>CONVENIOS UEL (Santa fe - 593/23)</t>
  </si>
  <si>
    <t>CONVENIOS UEL (Examen medico y odontologico de ingreso y egreso PPL)</t>
  </si>
  <si>
    <t>SECRETARIA DISTRITAL DE SEGURIDAD CONVIVENCIA Y JUSTICIA</t>
  </si>
  <si>
    <t>CONVENIOS UEL (CONTRATO CJS-1232-2021 SECRETARIA DE SEGURIDAD Y CONVIVENCIA)</t>
  </si>
  <si>
    <t>CONVENIOS UEL (CONTRATO CJS-1470-2022 SECRETARIA DE SEGURIDAD Y CONVIVENCIA)</t>
  </si>
  <si>
    <t>CONVENIOS UEL (CONTRATO CSJ-640-2024 SECRETARIA DE SEGURIDAD Y CONVIVENCIA)</t>
  </si>
  <si>
    <t>TOTAL CONVENIOS UEL</t>
  </si>
  <si>
    <t>INTEGRACION SOCIAL</t>
  </si>
  <si>
    <t>TOTAL INTEGRACION SOCIAL</t>
  </si>
  <si>
    <t>Centro Oriente</t>
  </si>
  <si>
    <t>CTO APH  Nº1002-12</t>
  </si>
  <si>
    <t>CTO ACC ESCOLARES Nº 137-05</t>
  </si>
  <si>
    <t>800246953</t>
  </si>
  <si>
    <t>CTO ACC ESCOLARES Nº 3042-12 CENTRO OR.</t>
  </si>
  <si>
    <t>CTO DESPLAZADOS Nº 302-02</t>
  </si>
  <si>
    <t>CTO DESPLAZADOS Nº 960-11</t>
  </si>
  <si>
    <t>CTO SIN CTO</t>
  </si>
  <si>
    <t>CTO VINCULADOS Nº 026-03</t>
  </si>
  <si>
    <t>CTO VINCULADOS Nº 037-05</t>
  </si>
  <si>
    <t>La Victoria</t>
  </si>
  <si>
    <t>CTO APH POR RESOLUCION LA VICTORIA</t>
  </si>
  <si>
    <t>CTO ACC ESCOLARES Nº 137-05 VICTORIA</t>
  </si>
  <si>
    <t>CTO ACC ESCOLARES Nº 3042-12 VICTORIA</t>
  </si>
  <si>
    <t>CTO BIOPSIAS SIN CTO</t>
  </si>
  <si>
    <t>CTO DESPLAZADOS Nº 1497-13</t>
  </si>
  <si>
    <t>CTO DESPLAZADOS Nº 925-11</t>
  </si>
  <si>
    <t>CTO GRATUIDAD Nº 930-11</t>
  </si>
  <si>
    <t>CTO LINEA 123 Nº 144-13</t>
  </si>
  <si>
    <t>CTO VINCULADOS Nº930-11</t>
  </si>
  <si>
    <t>CTO TSH Nº 972-11</t>
  </si>
  <si>
    <t>CTO TSH SIN CONTRATO-13</t>
  </si>
  <si>
    <t>Rafael Uribe</t>
  </si>
  <si>
    <t>CTO APH  Nº 433/2013</t>
  </si>
  <si>
    <t>CTO ESCOLARES  Nº 137/2005</t>
  </si>
  <si>
    <t>CTO ESCOLARES  Nº 3042/2012</t>
  </si>
  <si>
    <t>CTO DESPLAZADOS Nº 1508/2013</t>
  </si>
  <si>
    <t>San Blas</t>
  </si>
  <si>
    <t>CTO ACC ESCOLARES Nº 137-06 SAN BLAS</t>
  </si>
  <si>
    <t>CTO GRATUIDAD Nº 941-11</t>
  </si>
  <si>
    <t>CTO VINCULADOS Nº 941/2011</t>
  </si>
  <si>
    <t>San Cristobal</t>
  </si>
  <si>
    <t>CONTRATO 1045/2015 SAN CRISTOBAL</t>
  </si>
  <si>
    <t>CTO APH  Nº 439-05</t>
  </si>
  <si>
    <t>CTO APH POR RESOLUCION  SAN CRISTOBAL</t>
  </si>
  <si>
    <t>CTO ESCOLARES Nº 137-13</t>
  </si>
  <si>
    <t>CTO DESPLAZADOS Nº 786-07</t>
  </si>
  <si>
    <t>CTO DESPLAZADOS Nº 943-11</t>
  </si>
  <si>
    <t>CTO VINCULADOS Nº 944-11</t>
  </si>
  <si>
    <t>Santa Clara</t>
  </si>
  <si>
    <t>CTO APH  Nº 1130-11</t>
  </si>
  <si>
    <t>CTO DESPLAZADOS Nº 1447-13</t>
  </si>
  <si>
    <t>CTO DESPLAZADOS Nº 1507-11</t>
  </si>
  <si>
    <t>FALLOS DE TUTELA</t>
  </si>
  <si>
    <t>CTO Nº 779-07</t>
  </si>
  <si>
    <t>CTO VINCULADOS Nº 937-11</t>
  </si>
  <si>
    <t>CTO TOXICOLOGIA Nº 1125-10</t>
  </si>
  <si>
    <t>CTO TOXICOLOGIA Nº 1916-13</t>
  </si>
  <si>
    <t>Subred Centro Oriente</t>
  </si>
  <si>
    <t>APH SIN CONTRATO</t>
  </si>
  <si>
    <t>FFD  CONVENIO POBLACION ESCOLAR</t>
  </si>
  <si>
    <t>CONVENIO PSPIC No 6590076-2024</t>
  </si>
  <si>
    <t>CONVENIO PSPIC No 6911666-2024</t>
  </si>
  <si>
    <t>CONVENIO PSPIC No 4176-2024</t>
  </si>
  <si>
    <t>CONTRATO DE VINCULADOS 3859354-2022</t>
  </si>
  <si>
    <t>CONTRATO DE VINCULADOS 4827516-2023</t>
  </si>
  <si>
    <t>CONTRATO DE VINCULADOS 6362497-2024</t>
  </si>
  <si>
    <t>ATENCION A POBLACION EXTRANJERA IRREGULAR</t>
  </si>
  <si>
    <t>ATENCION A POBLACION EXTRANJERA IRREGULAR EVENTO</t>
  </si>
  <si>
    <t>ATENCION A POBLACION EXTRANJERA IRREGULAR GESTANTES</t>
  </si>
  <si>
    <t>GRATUIDAD</t>
  </si>
  <si>
    <t>GRATUIDAD 2023</t>
  </si>
  <si>
    <t>Vinculados SCO por resolucion</t>
  </si>
  <si>
    <t>FFDS TECNOLOGIAS NO PBS</t>
  </si>
  <si>
    <t>CONVENIO INTERADMINISTRATIVO 7124331-2024 MAS BIENESTAR</t>
  </si>
  <si>
    <t>CONVENIO INTERADMINISTRATIVO 6677277-2024 APH</t>
  </si>
  <si>
    <t>TOTAL FFDS</t>
  </si>
  <si>
    <t>1. TOTAL CARTERA VENTA DE SERVICIOS DE SALUD</t>
  </si>
  <si>
    <t>2. TOTAL OTROS CONVENIOS  - SUBVENCIONES</t>
  </si>
  <si>
    <t>TOTAL DE GENERAL</t>
  </si>
  <si>
    <t>CONVENIO - RESOLUCION 1986-2024</t>
  </si>
  <si>
    <t>CONVENIO - RESOLUCION 1775-2024</t>
  </si>
  <si>
    <t>CONVENIO - RESOLUCION 1499-2024</t>
  </si>
  <si>
    <t>CONVENIO - RESOLUCION 1539-2024</t>
  </si>
  <si>
    <t>CONVENIO - RESOLUCION 1514-2024</t>
  </si>
  <si>
    <t>CONVENIO INTERADMINISTRATIVO 2719913 DE 2021</t>
  </si>
  <si>
    <t xml:space="preserve">3. TOTAL OTROS CONCEPTOS DIFERENTES A SERVICIOS DE SALUD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</si>
</sst>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&quot;$&quot;\ * #,##0_-;\-&quot;$&quot;\ * #,##0_-;_-&quot;$&quot;\ * &quot;-&quot;_-;_-@_-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6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0"/>
      <name val="Times New Roman"/>
      <family val="1"/>
    </font>
    <font>
      <sz val="14"/>
      <name val="Times New Roman"/>
      <family val="1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00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  <xf numFmtId="0" fontId="9" fillId="0" borderId="0" applyNumberFormat="0" applyFill="0" applyBorder="0" applyAlignment="0" applyProtection="0"/>
    <xf numFmtId="0" fontId="10" fillId="0" borderId="21" applyNumberFormat="0" applyFill="0" applyAlignment="0" applyProtection="0"/>
    <xf numFmtId="0" fontId="11" fillId="0" borderId="22" applyNumberFormat="0" applyFill="0" applyAlignment="0" applyProtection="0"/>
    <xf numFmtId="0" fontId="12" fillId="0" borderId="23" applyNumberFormat="0" applyFill="0" applyAlignment="0" applyProtection="0"/>
    <xf numFmtId="0" fontId="12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24" applyNumberFormat="0" applyAlignment="0" applyProtection="0"/>
    <xf numFmtId="0" fontId="17" fillId="9" borderId="25" applyNumberFormat="0" applyAlignment="0" applyProtection="0"/>
    <xf numFmtId="0" fontId="18" fillId="9" borderId="24" applyNumberFormat="0" applyAlignment="0" applyProtection="0"/>
    <xf numFmtId="0" fontId="19" fillId="0" borderId="26" applyNumberFormat="0" applyFill="0" applyAlignment="0" applyProtection="0"/>
    <xf numFmtId="0" fontId="20" fillId="10" borderId="27" applyNumberFormat="0" applyAlignment="0" applyProtection="0"/>
    <xf numFmtId="0" fontId="2" fillId="0" borderId="0" applyNumberFormat="0" applyFill="0" applyBorder="0" applyAlignment="0" applyProtection="0"/>
    <xf numFmtId="0" fontId="1" fillId="11" borderId="28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29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2" fillId="35" borderId="0" applyNumberFormat="0" applyBorder="0" applyAlignment="0" applyProtection="0"/>
    <xf numFmtId="0" fontId="2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166" fontId="1" fillId="0" borderId="0" applyFont="0" applyFill="0" applyBorder="0" applyAlignment="0" applyProtection="0"/>
    <xf numFmtId="0" fontId="31" fillId="7" borderId="0" applyNumberFormat="0" applyBorder="0" applyAlignment="0" applyProtection="0"/>
    <xf numFmtId="166" fontId="5" fillId="0" borderId="0" applyFont="0" applyFill="0" applyBorder="0" applyAlignment="0" applyProtection="0"/>
    <xf numFmtId="0" fontId="1" fillId="15" borderId="0" applyNumberFormat="0" applyBorder="0" applyAlignment="0" applyProtection="0"/>
    <xf numFmtId="166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2">
    <xf numFmtId="0" fontId="0" fillId="0" borderId="0" xfId="0"/>
    <xf numFmtId="166" fontId="0" fillId="0" borderId="0" xfId="1" applyFont="1"/>
    <xf numFmtId="166" fontId="0" fillId="0" borderId="0" xfId="1" applyFont="1" applyFill="1"/>
    <xf numFmtId="0" fontId="6" fillId="0" borderId="0" xfId="0" applyFont="1"/>
    <xf numFmtId="167" fontId="0" fillId="0" borderId="0" xfId="1" applyNumberFormat="1" applyFont="1"/>
    <xf numFmtId="167" fontId="8" fillId="0" borderId="0" xfId="1" applyNumberFormat="1" applyFont="1"/>
    <xf numFmtId="167" fontId="3" fillId="0" borderId="7" xfId="1" applyNumberFormat="1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0" fillId="0" borderId="33" xfId="0" applyBorder="1"/>
    <xf numFmtId="0" fontId="24" fillId="0" borderId="0" xfId="0" applyFont="1"/>
    <xf numFmtId="166" fontId="24" fillId="0" borderId="0" xfId="1" applyFont="1"/>
    <xf numFmtId="0" fontId="3" fillId="0" borderId="0" xfId="0" applyFont="1" applyAlignment="1">
      <alignment vertical="center"/>
    </xf>
    <xf numFmtId="0" fontId="0" fillId="0" borderId="1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vertical="center" wrapText="1"/>
    </xf>
    <xf numFmtId="49" fontId="0" fillId="0" borderId="17" xfId="0" applyNumberFormat="1" applyBorder="1" applyAlignment="1">
      <alignment vertical="center"/>
    </xf>
    <xf numFmtId="0" fontId="6" fillId="0" borderId="0" xfId="0" applyFont="1" applyAlignment="1">
      <alignment wrapText="1"/>
    </xf>
    <xf numFmtId="167" fontId="0" fillId="0" borderId="0" xfId="1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49" fontId="0" fillId="0" borderId="32" xfId="0" applyNumberForma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22" fillId="0" borderId="0" xfId="0" applyFont="1"/>
    <xf numFmtId="0" fontId="27" fillId="0" borderId="0" xfId="0" applyFont="1"/>
    <xf numFmtId="167" fontId="22" fillId="0" borderId="0" xfId="1" applyNumberFormat="1" applyFont="1"/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67" fontId="3" fillId="0" borderId="9" xfId="1" applyNumberFormat="1" applyFont="1" applyBorder="1" applyAlignment="1">
      <alignment horizontal="center" vertical="center" wrapText="1"/>
    </xf>
    <xf numFmtId="49" fontId="0" fillId="0" borderId="33" xfId="0" applyNumberFormat="1" applyBorder="1"/>
    <xf numFmtId="4" fontId="1" fillId="0" borderId="14" xfId="1" applyNumberFormat="1" applyFont="1" applyFill="1" applyBorder="1" applyAlignment="1">
      <alignment vertical="center"/>
    </xf>
    <xf numFmtId="4" fontId="1" fillId="0" borderId="14" xfId="1" applyNumberFormat="1" applyFont="1" applyBorder="1" applyAlignment="1">
      <alignment vertical="center"/>
    </xf>
    <xf numFmtId="4" fontId="3" fillId="2" borderId="9" xfId="1" applyNumberFormat="1" applyFont="1" applyFill="1" applyBorder="1" applyAlignment="1">
      <alignment vertical="center"/>
    </xf>
    <xf numFmtId="4" fontId="3" fillId="2" borderId="7" xfId="1" applyNumberFormat="1" applyFont="1" applyFill="1" applyBorder="1" applyAlignment="1">
      <alignment vertical="center"/>
    </xf>
    <xf numFmtId="4" fontId="3" fillId="2" borderId="9" xfId="1" applyNumberFormat="1" applyFont="1" applyFill="1" applyBorder="1" applyAlignment="1"/>
    <xf numFmtId="0" fontId="24" fillId="0" borderId="16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49" fontId="24" fillId="0" borderId="32" xfId="0" applyNumberFormat="1" applyFont="1" applyBorder="1" applyAlignment="1">
      <alignment vertical="center"/>
    </xf>
    <xf numFmtId="0" fontId="24" fillId="0" borderId="33" xfId="0" applyFont="1" applyBorder="1" applyAlignment="1">
      <alignment vertical="center"/>
    </xf>
    <xf numFmtId="4" fontId="1" fillId="0" borderId="14" xfId="49" applyNumberFormat="1" applyFont="1" applyFill="1" applyBorder="1" applyAlignment="1">
      <alignment vertical="center"/>
    </xf>
    <xf numFmtId="0" fontId="30" fillId="0" borderId="0" xfId="0" applyFont="1"/>
    <xf numFmtId="3" fontId="24" fillId="0" borderId="0" xfId="1" applyNumberFormat="1" applyFont="1"/>
    <xf numFmtId="3" fontId="26" fillId="0" borderId="0" xfId="1" applyNumberFormat="1" applyFont="1"/>
    <xf numFmtId="0" fontId="29" fillId="0" borderId="0" xfId="0" applyFont="1" applyAlignment="1">
      <alignment horizontal="left" vertical="center" readingOrder="1"/>
    </xf>
    <xf numFmtId="0" fontId="29" fillId="0" borderId="0" xfId="0" applyFont="1"/>
    <xf numFmtId="0" fontId="24" fillId="0" borderId="1" xfId="3" applyFont="1" applyBorder="1"/>
    <xf numFmtId="49" fontId="0" fillId="0" borderId="32" xfId="0" quotePrefix="1" applyNumberFormat="1" applyBorder="1" applyAlignment="1">
      <alignment vertical="center"/>
    </xf>
    <xf numFmtId="166" fontId="24" fillId="0" borderId="0" xfId="1" applyFont="1" applyFill="1"/>
    <xf numFmtId="167" fontId="8" fillId="0" borderId="0" xfId="1" applyNumberFormat="1" applyFont="1" applyFill="1"/>
    <xf numFmtId="0" fontId="3" fillId="2" borderId="34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3" fillId="2" borderId="39" xfId="0" applyFont="1" applyFill="1" applyBorder="1" applyAlignment="1">
      <alignment vertical="center"/>
    </xf>
    <xf numFmtId="4" fontId="3" fillId="2" borderId="42" xfId="1" applyNumberFormat="1" applyFont="1" applyFill="1" applyBorder="1" applyAlignment="1">
      <alignment vertical="center"/>
    </xf>
    <xf numFmtId="4" fontId="3" fillId="2" borderId="43" xfId="1" applyNumberFormat="1" applyFont="1" applyFill="1" applyBorder="1" applyAlignment="1">
      <alignment vertical="center"/>
    </xf>
    <xf numFmtId="0" fontId="32" fillId="0" borderId="0" xfId="0" applyFont="1"/>
    <xf numFmtId="0" fontId="0" fillId="0" borderId="33" xfId="0" quotePrefix="1" applyBorder="1"/>
    <xf numFmtId="0" fontId="0" fillId="0" borderId="33" xfId="0" quotePrefix="1" applyBorder="1" applyAlignment="1">
      <alignment vertical="center"/>
    </xf>
    <xf numFmtId="3" fontId="0" fillId="0" borderId="0" xfId="0" applyNumberFormat="1" applyAlignment="1">
      <alignment vertical="center" wrapText="1"/>
    </xf>
    <xf numFmtId="0" fontId="24" fillId="0" borderId="17" xfId="0" quotePrefix="1" applyFont="1" applyBorder="1" applyAlignment="1">
      <alignment vertical="center"/>
    </xf>
    <xf numFmtId="4" fontId="24" fillId="0" borderId="14" xfId="1" applyNumberFormat="1" applyFont="1" applyFill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9" fontId="0" fillId="0" borderId="13" xfId="2" applyFont="1" applyFill="1" applyBorder="1" applyAlignment="1">
      <alignment vertical="center"/>
    </xf>
    <xf numFmtId="9" fontId="0" fillId="0" borderId="17" xfId="2" applyFont="1" applyFill="1" applyBorder="1" applyAlignment="1">
      <alignment vertical="center"/>
    </xf>
    <xf numFmtId="9" fontId="0" fillId="0" borderId="32" xfId="2" applyFont="1" applyFill="1" applyBorder="1" applyAlignment="1">
      <alignment vertical="center"/>
    </xf>
    <xf numFmtId="167" fontId="3" fillId="0" borderId="10" xfId="1" applyNumberFormat="1" applyFont="1" applyBorder="1" applyAlignment="1">
      <alignment horizontal="center" vertical="center" wrapText="1"/>
    </xf>
    <xf numFmtId="4" fontId="1" fillId="0" borderId="44" xfId="1" applyNumberFormat="1" applyFont="1" applyFill="1" applyBorder="1" applyAlignment="1">
      <alignment vertical="center"/>
    </xf>
    <xf numFmtId="4" fontId="3" fillId="2" borderId="10" xfId="1" applyNumberFormat="1" applyFont="1" applyFill="1" applyBorder="1" applyAlignment="1">
      <alignment vertical="center"/>
    </xf>
    <xf numFmtId="4" fontId="24" fillId="0" borderId="44" xfId="1" applyNumberFormat="1" applyFont="1" applyFill="1" applyBorder="1" applyAlignment="1">
      <alignment vertical="center"/>
    </xf>
    <xf numFmtId="4" fontId="1" fillId="0" borderId="44" xfId="1" applyNumberFormat="1" applyFont="1" applyBorder="1" applyAlignment="1">
      <alignment vertical="center"/>
    </xf>
    <xf numFmtId="4" fontId="3" fillId="2" borderId="4" xfId="1" applyNumberFormat="1" applyFont="1" applyFill="1" applyBorder="1" applyAlignment="1"/>
    <xf numFmtId="4" fontId="3" fillId="2" borderId="41" xfId="1" applyNumberFormat="1" applyFont="1" applyFill="1" applyBorder="1" applyAlignment="1">
      <alignment vertical="center"/>
    </xf>
    <xf numFmtId="167" fontId="3" fillId="36" borderId="11" xfId="1" applyNumberFormat="1" applyFont="1" applyFill="1" applyBorder="1" applyAlignment="1">
      <alignment horizontal="center" vertical="center" wrapText="1"/>
    </xf>
    <xf numFmtId="4" fontId="1" fillId="3" borderId="15" xfId="1" applyNumberFormat="1" applyFont="1" applyFill="1" applyBorder="1" applyAlignment="1">
      <alignment vertical="center"/>
    </xf>
    <xf numFmtId="4" fontId="3" fillId="3" borderId="11" xfId="1" applyNumberFormat="1" applyFont="1" applyFill="1" applyBorder="1" applyAlignment="1">
      <alignment vertical="center"/>
    </xf>
    <xf numFmtId="4" fontId="24" fillId="3" borderId="15" xfId="1" applyNumberFormat="1" applyFont="1" applyFill="1" applyBorder="1" applyAlignment="1">
      <alignment vertical="center"/>
    </xf>
    <xf numFmtId="4" fontId="3" fillId="3" borderId="11" xfId="1" applyNumberFormat="1" applyFont="1" applyFill="1" applyBorder="1" applyAlignment="1"/>
    <xf numFmtId="4" fontId="3" fillId="3" borderId="40" xfId="1" applyNumberFormat="1" applyFont="1" applyFill="1" applyBorder="1" applyAlignment="1">
      <alignment vertical="center"/>
    </xf>
    <xf numFmtId="0" fontId="0" fillId="38" borderId="18" xfId="0" applyFill="1" applyBorder="1" applyAlignment="1">
      <alignment vertical="center"/>
    </xf>
    <xf numFmtId="0" fontId="0" fillId="38" borderId="19" xfId="0" applyFill="1" applyBorder="1" applyAlignment="1">
      <alignment vertical="center"/>
    </xf>
    <xf numFmtId="0" fontId="32" fillId="0" borderId="0" xfId="0" quotePrefix="1" applyFont="1"/>
    <xf numFmtId="0" fontId="7" fillId="0" borderId="0" xfId="0" applyFont="1"/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167" fontId="0" fillId="0" borderId="34" xfId="1" applyNumberFormat="1" applyFont="1" applyBorder="1" applyAlignment="1">
      <alignment horizontal="center" vertical="center"/>
    </xf>
    <xf numFmtId="167" fontId="0" fillId="0" borderId="35" xfId="1" applyNumberFormat="1" applyFont="1" applyBorder="1" applyAlignment="1">
      <alignment horizontal="center" vertical="center"/>
    </xf>
    <xf numFmtId="0" fontId="28" fillId="37" borderId="36" xfId="0" applyFont="1" applyFill="1" applyBorder="1" applyAlignment="1">
      <alignment horizontal="center" vertical="center"/>
    </xf>
    <xf numFmtId="0" fontId="28" fillId="37" borderId="37" xfId="0" applyFont="1" applyFill="1" applyBorder="1" applyAlignment="1">
      <alignment horizontal="center" vertical="center"/>
    </xf>
    <xf numFmtId="0" fontId="28" fillId="37" borderId="38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wrapText="1"/>
    </xf>
  </cellXfs>
  <cellStyles count="100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1 2" xfId="73" xr:uid="{00000000-0005-0000-0000-00000D000000}"/>
    <cellStyle name="60% - Énfasis2" xfId="31" builtinId="36" customBuiltin="1"/>
    <cellStyle name="60% - Énfasis2 2" xfId="75" xr:uid="{00000000-0005-0000-0000-00000F000000}"/>
    <cellStyle name="60% - Énfasis3" xfId="35" builtinId="40" customBuiltin="1"/>
    <cellStyle name="60% - Énfasis3 2" xfId="76" xr:uid="{00000000-0005-0000-0000-000011000000}"/>
    <cellStyle name="60% - Énfasis4" xfId="39" builtinId="44" customBuiltin="1"/>
    <cellStyle name="60% - Énfasis4 2" xfId="77" xr:uid="{00000000-0005-0000-0000-000013000000}"/>
    <cellStyle name="60% - Énfasis5" xfId="43" builtinId="48" customBuiltin="1"/>
    <cellStyle name="60% - Énfasis5 2" xfId="78" xr:uid="{00000000-0005-0000-0000-000015000000}"/>
    <cellStyle name="60% - Énfasis6" xfId="47" builtinId="52" customBuiltin="1"/>
    <cellStyle name="60% - Énfasis6 2" xfId="79" xr:uid="{00000000-0005-0000-0000-000017000000}"/>
    <cellStyle name="Bueno" xfId="12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8" builtinId="16" customBuiltin="1"/>
    <cellStyle name="Encabezado 4" xfId="11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5" builtinId="20" customBuiltin="1"/>
    <cellStyle name="Incorrecto" xfId="13" builtinId="27" customBuiltin="1"/>
    <cellStyle name="Millares" xfId="1" builtinId="3"/>
    <cellStyle name="Millares [0]" xfId="49" builtinId="6"/>
    <cellStyle name="Millares [0] 2" xfId="50" xr:uid="{00000000-0005-0000-0000-000028000000}"/>
    <cellStyle name="Millares [0] 2 2" xfId="55" xr:uid="{00000000-0005-0000-0000-000029000000}"/>
    <cellStyle name="Millares [0] 2 2 2" xfId="67" xr:uid="{00000000-0005-0000-0000-00002A000000}"/>
    <cellStyle name="Millares [0] 2 2 2 2" xfId="97" xr:uid="{00000000-0005-0000-0000-00002B000000}"/>
    <cellStyle name="Millares [0] 2 2 3" xfId="86" xr:uid="{00000000-0005-0000-0000-00002C000000}"/>
    <cellStyle name="Millares [0] 2 3" xfId="63" xr:uid="{00000000-0005-0000-0000-00002D000000}"/>
    <cellStyle name="Millares [0] 2 3 2" xfId="93" xr:uid="{00000000-0005-0000-0000-00002E000000}"/>
    <cellStyle name="Millares [0] 2 4" xfId="82" xr:uid="{00000000-0005-0000-0000-00002F000000}"/>
    <cellStyle name="Millares [0] 3" xfId="58" xr:uid="{00000000-0005-0000-0000-000030000000}"/>
    <cellStyle name="Millares [0] 3 2" xfId="89" xr:uid="{00000000-0005-0000-0000-000031000000}"/>
    <cellStyle name="Millares [0] 4" xfId="80" xr:uid="{00000000-0005-0000-0000-000032000000}"/>
    <cellStyle name="Millares 2" xfId="4" xr:uid="{00000000-0005-0000-0000-000033000000}"/>
    <cellStyle name="Millares 2 2" xfId="52" xr:uid="{00000000-0005-0000-0000-000034000000}"/>
    <cellStyle name="Millares 2 2 2" xfId="65" xr:uid="{00000000-0005-0000-0000-000035000000}"/>
    <cellStyle name="Millares 2 2 2 2" xfId="95" xr:uid="{00000000-0005-0000-0000-000036000000}"/>
    <cellStyle name="Millares 2 2 3" xfId="84" xr:uid="{00000000-0005-0000-0000-000037000000}"/>
    <cellStyle name="Millares 2 3" xfId="59" xr:uid="{00000000-0005-0000-0000-000038000000}"/>
    <cellStyle name="Millares 2 3 2" xfId="90" xr:uid="{00000000-0005-0000-0000-000039000000}"/>
    <cellStyle name="Millares 2 4" xfId="72" xr:uid="{00000000-0005-0000-0000-00003A000000}"/>
    <cellStyle name="Millares 2 5" xfId="99" xr:uid="{00000000-0005-0000-0000-00003B000000}"/>
    <cellStyle name="Millares 3" xfId="51" xr:uid="{00000000-0005-0000-0000-00003C000000}"/>
    <cellStyle name="Millares 3 2" xfId="64" xr:uid="{00000000-0005-0000-0000-00003D000000}"/>
    <cellStyle name="Millares 3 2 2" xfId="94" xr:uid="{00000000-0005-0000-0000-00003E000000}"/>
    <cellStyle name="Millares 3 3" xfId="83" xr:uid="{00000000-0005-0000-0000-00003F000000}"/>
    <cellStyle name="Millares 4" xfId="5" xr:uid="{00000000-0005-0000-0000-000040000000}"/>
    <cellStyle name="Millares 4 2" xfId="53" xr:uid="{00000000-0005-0000-0000-000041000000}"/>
    <cellStyle name="Millares 4 2 2" xfId="66" xr:uid="{00000000-0005-0000-0000-000042000000}"/>
    <cellStyle name="Millares 4 2 2 2" xfId="96" xr:uid="{00000000-0005-0000-0000-000043000000}"/>
    <cellStyle name="Millares 4 2 3" xfId="85" xr:uid="{00000000-0005-0000-0000-000044000000}"/>
    <cellStyle name="Millares 4 3" xfId="60" xr:uid="{00000000-0005-0000-0000-000045000000}"/>
    <cellStyle name="Millares 4 3 2" xfId="91" xr:uid="{00000000-0005-0000-0000-000046000000}"/>
    <cellStyle name="Millares 4 4" xfId="74" xr:uid="{00000000-0005-0000-0000-000047000000}"/>
    <cellStyle name="Millares 5" xfId="56" xr:uid="{00000000-0005-0000-0000-000048000000}"/>
    <cellStyle name="Millares 5 2" xfId="68" xr:uid="{00000000-0005-0000-0000-000049000000}"/>
    <cellStyle name="Millares 5 2 2" xfId="98" xr:uid="{00000000-0005-0000-0000-00004A000000}"/>
    <cellStyle name="Millares 5 3" xfId="87" xr:uid="{00000000-0005-0000-0000-00004B000000}"/>
    <cellStyle name="Millares 6" xfId="57" xr:uid="{00000000-0005-0000-0000-00004C000000}"/>
    <cellStyle name="Millares 6 2" xfId="88" xr:uid="{00000000-0005-0000-0000-00004D000000}"/>
    <cellStyle name="Millares 7" xfId="62" xr:uid="{00000000-0005-0000-0000-00004E000000}"/>
    <cellStyle name="Millares 7 2" xfId="92" xr:uid="{00000000-0005-0000-0000-00004F000000}"/>
    <cellStyle name="Millares 8" xfId="70" xr:uid="{00000000-0005-0000-0000-000050000000}"/>
    <cellStyle name="Moneda [0] 2" xfId="81" xr:uid="{00000000-0005-0000-0000-000051000000}"/>
    <cellStyle name="Neutral" xfId="14" builtinId="28" customBuiltin="1"/>
    <cellStyle name="Neutral 2" xfId="71" xr:uid="{00000000-0005-0000-0000-000053000000}"/>
    <cellStyle name="Normal" xfId="0" builtinId="0"/>
    <cellStyle name="Normal 2" xfId="6" xr:uid="{00000000-0005-0000-0000-000055000000}"/>
    <cellStyle name="Normal 3" xfId="69" xr:uid="{00000000-0005-0000-0000-000056000000}"/>
    <cellStyle name="Normal_Hoja1_1" xfId="3" xr:uid="{00000000-0005-0000-0000-000057000000}"/>
    <cellStyle name="Notas" xfId="21" builtinId="10" customBuiltin="1"/>
    <cellStyle name="Porcentaje" xfId="2" builtinId="5"/>
    <cellStyle name="Salida" xfId="16" builtinId="21" customBuiltin="1"/>
    <cellStyle name="Texto de advertencia" xfId="20" builtinId="11" customBuiltin="1"/>
    <cellStyle name="Texto explicativo" xfId="22" builtinId="53" customBuiltin="1"/>
    <cellStyle name="Título" xfId="7" builtinId="15" customBuiltin="1"/>
    <cellStyle name="Título 2" xfId="9" builtinId="17" customBuiltin="1"/>
    <cellStyle name="Título 3" xfId="10" builtinId="18" customBuiltin="1"/>
    <cellStyle name="Título 4" xfId="48" xr:uid="{00000000-0005-0000-0000-000060000000}"/>
    <cellStyle name="Título 5" xfId="54" xr:uid="{00000000-0005-0000-0000-000061000000}"/>
    <cellStyle name="Título 6" xfId="61" xr:uid="{00000000-0005-0000-0000-000062000000}"/>
    <cellStyle name="Total" xfId="23" builtinId="25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5"/>
      <tableStyleElement type="headerRow" dxfId="4"/>
    </tableStyle>
  </tableStyles>
  <colors>
    <mruColors>
      <color rgb="FFFFFF99"/>
      <color rgb="FFFEFCFC"/>
      <color rgb="FFFFFFCC"/>
      <color rgb="FFFF9999"/>
      <color rgb="FF33CCFF"/>
      <color rgb="FF008080"/>
      <color rgb="FFF5E4E3"/>
      <color rgb="FFFA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417615</xdr:colOff>
      <xdr:row>1</xdr:row>
      <xdr:rowOff>86591</xdr:rowOff>
    </xdr:from>
    <xdr:to>
      <xdr:col>1</xdr:col>
      <xdr:colOff>1657037</xdr:colOff>
      <xdr:row>3</xdr:row>
      <xdr:rowOff>207817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615" y="277091"/>
          <a:ext cx="3161740" cy="58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5">
    <tabColor theme="6" tint="-0.249977111117893"/>
  </sheetPr>
  <dimension ref="A1:M313"/>
  <sheetViews>
    <sheetView tabSelected="1" zoomScale="80" zoomScaleNormal="80" zoomScaleSheetLayoutView="50" workbookViewId="0">
      <selection activeCell="A9" sqref="A9"/>
    </sheetView>
  </sheetViews>
  <sheetFormatPr defaultColWidth="11.42578125" defaultRowHeight="15"/>
  <cols>
    <col min="1" max="1" width="30.42578125" customWidth="1"/>
    <col min="2" max="2" width="50.7109375" customWidth="1"/>
    <col min="3" max="3" width="14.7109375" customWidth="1"/>
    <col min="4" max="4" width="23.42578125" style="4" customWidth="1"/>
    <col min="5" max="5" width="20.140625" style="4" customWidth="1"/>
    <col min="6" max="6" width="24.42578125" style="4" customWidth="1"/>
    <col min="7" max="7" width="18.140625" style="4" customWidth="1"/>
    <col min="8" max="8" width="19.140625" style="4" customWidth="1"/>
    <col min="9" max="10" width="20.28515625" style="4" customWidth="1"/>
    <col min="11" max="11" width="25.85546875" style="4" customWidth="1"/>
    <col min="12" max="13" width="27.42578125" style="4" customWidth="1"/>
  </cols>
  <sheetData>
    <row r="1" spans="1:13" s="3" customFormat="1" ht="15" customHeight="1"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3" s="3" customFormat="1" ht="18.75" customHeight="1">
      <c r="C2" s="110" t="s">
        <v>0</v>
      </c>
      <c r="D2" s="110"/>
      <c r="E2" s="110"/>
      <c r="F2" s="110"/>
      <c r="G2" s="110"/>
      <c r="H2" s="110"/>
      <c r="I2" s="110"/>
      <c r="J2" s="110"/>
      <c r="K2" s="110"/>
      <c r="L2" s="110"/>
      <c r="M2" s="64" t="s">
        <v>1</v>
      </c>
    </row>
    <row r="3" spans="1:13" ht="18" customHeight="1">
      <c r="B3" s="3"/>
      <c r="C3" s="110" t="s">
        <v>2</v>
      </c>
      <c r="D3" s="110"/>
      <c r="E3" s="110"/>
      <c r="F3" s="110"/>
      <c r="G3" s="110"/>
      <c r="H3" s="110"/>
      <c r="I3" s="110"/>
      <c r="J3" s="110"/>
      <c r="K3" s="110"/>
      <c r="L3" s="110"/>
      <c r="M3" s="64" t="s">
        <v>3</v>
      </c>
    </row>
    <row r="4" spans="1:13" ht="22.5" customHeight="1">
      <c r="B4" s="23"/>
      <c r="C4" s="111" t="s">
        <v>4</v>
      </c>
      <c r="D4" s="111"/>
      <c r="E4" s="111"/>
      <c r="F4" s="111"/>
      <c r="G4" s="111"/>
      <c r="H4" s="111"/>
      <c r="I4" s="111"/>
      <c r="J4" s="111"/>
      <c r="K4" s="111"/>
      <c r="L4" s="111"/>
      <c r="M4" s="64" t="s">
        <v>5</v>
      </c>
    </row>
    <row r="5" spans="1:13" ht="18.75" customHeight="1">
      <c r="C5" s="40"/>
      <c r="D5" s="42"/>
      <c r="E5" s="42"/>
      <c r="F5" s="42"/>
      <c r="G5" s="42"/>
      <c r="H5" s="42"/>
      <c r="I5" s="42"/>
      <c r="J5" s="42"/>
      <c r="K5" s="42"/>
      <c r="L5" s="42"/>
    </row>
    <row r="6" spans="1:13" ht="18.75" customHeight="1" thickBot="1">
      <c r="C6" s="40"/>
      <c r="D6" s="42"/>
      <c r="E6" s="42"/>
      <c r="F6" s="42"/>
      <c r="G6" s="42"/>
      <c r="H6" s="42"/>
      <c r="I6" s="42"/>
      <c r="J6" s="42"/>
      <c r="K6" s="42"/>
      <c r="L6" s="42"/>
    </row>
    <row r="7" spans="1:13" s="17" customFormat="1" ht="18.75" customHeight="1" thickBot="1">
      <c r="A7" s="107" t="s">
        <v>6</v>
      </c>
      <c r="B7" s="108"/>
      <c r="C7" s="109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17" customFormat="1" ht="16.5" customHeight="1" thickBot="1">
      <c r="A8" s="102" t="s">
        <v>7</v>
      </c>
      <c r="B8" s="103"/>
      <c r="C8" s="104"/>
      <c r="D8" s="105"/>
      <c r="E8" s="106"/>
      <c r="F8" s="106"/>
      <c r="G8" s="106"/>
      <c r="H8" s="106"/>
      <c r="I8" s="106"/>
      <c r="J8" s="106"/>
      <c r="K8" s="106"/>
      <c r="L8" s="106"/>
      <c r="M8" s="106"/>
    </row>
    <row r="9" spans="1:13" s="21" customFormat="1" ht="30.75" thickBot="1">
      <c r="A9" s="43" t="s">
        <v>8</v>
      </c>
      <c r="B9" s="44" t="s">
        <v>9</v>
      </c>
      <c r="C9" s="45" t="s">
        <v>10</v>
      </c>
      <c r="D9" s="46" t="s">
        <v>11</v>
      </c>
      <c r="E9" s="6" t="s">
        <v>12</v>
      </c>
      <c r="F9" s="6" t="s">
        <v>13</v>
      </c>
      <c r="G9" s="6" t="s">
        <v>14</v>
      </c>
      <c r="H9" s="6" t="s">
        <v>15</v>
      </c>
      <c r="I9" s="6" t="s">
        <v>16</v>
      </c>
      <c r="J9" s="6" t="s">
        <v>17</v>
      </c>
      <c r="K9" s="6" t="s">
        <v>18</v>
      </c>
      <c r="L9" s="85" t="s">
        <v>19</v>
      </c>
      <c r="M9" s="92" t="s">
        <v>20</v>
      </c>
    </row>
    <row r="10" spans="1:13" s="17" customFormat="1">
      <c r="A10" s="26" t="s">
        <v>21</v>
      </c>
      <c r="B10" s="27" t="s">
        <v>22</v>
      </c>
      <c r="C10" s="28" t="s">
        <v>23</v>
      </c>
      <c r="D10" s="48">
        <v>80555209</v>
      </c>
      <c r="E10" s="48">
        <v>43115171</v>
      </c>
      <c r="F10" s="48">
        <v>70397085</v>
      </c>
      <c r="G10" s="48">
        <v>8698629</v>
      </c>
      <c r="H10" s="48">
        <v>32627509</v>
      </c>
      <c r="I10" s="48">
        <v>50263613</v>
      </c>
      <c r="J10" s="48">
        <v>35629547.799999997</v>
      </c>
      <c r="K10" s="48">
        <v>9373183</v>
      </c>
      <c r="L10" s="86">
        <v>-2334763</v>
      </c>
      <c r="M10" s="93">
        <v>328325183.80000001</v>
      </c>
    </row>
    <row r="11" spans="1:13" s="17" customFormat="1" ht="15" customHeight="1">
      <c r="A11" s="14" t="s">
        <v>21</v>
      </c>
      <c r="B11" s="15" t="s">
        <v>24</v>
      </c>
      <c r="C11" s="22" t="s">
        <v>25</v>
      </c>
      <c r="D11" s="48">
        <v>253669554</v>
      </c>
      <c r="E11" s="48">
        <v>379796005</v>
      </c>
      <c r="F11" s="48">
        <v>340080524</v>
      </c>
      <c r="G11" s="48">
        <v>346526663</v>
      </c>
      <c r="H11" s="48">
        <v>108096882</v>
      </c>
      <c r="I11" s="48">
        <v>288063621</v>
      </c>
      <c r="J11" s="48">
        <v>122943512</v>
      </c>
      <c r="K11" s="48">
        <v>26089181</v>
      </c>
      <c r="L11" s="86">
        <v>-288388344</v>
      </c>
      <c r="M11" s="93">
        <v>1576877598</v>
      </c>
    </row>
    <row r="12" spans="1:13" s="17" customFormat="1" ht="15" customHeight="1">
      <c r="A12" s="14" t="s">
        <v>21</v>
      </c>
      <c r="B12" s="15" t="s">
        <v>26</v>
      </c>
      <c r="C12" s="22" t="s">
        <v>27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118923313</v>
      </c>
      <c r="L12" s="86">
        <v>0</v>
      </c>
      <c r="M12" s="93">
        <v>118923313</v>
      </c>
    </row>
    <row r="13" spans="1:13" s="17" customFormat="1">
      <c r="A13" s="14" t="s">
        <v>21</v>
      </c>
      <c r="B13" s="15" t="s">
        <v>28</v>
      </c>
      <c r="C13" s="22" t="s">
        <v>29</v>
      </c>
      <c r="D13" s="48">
        <v>1183130907</v>
      </c>
      <c r="E13" s="48">
        <v>818215704.96000004</v>
      </c>
      <c r="F13" s="48">
        <v>493484033</v>
      </c>
      <c r="G13" s="48">
        <v>509633395</v>
      </c>
      <c r="H13" s="48">
        <v>2022801652</v>
      </c>
      <c r="I13" s="48">
        <v>634972468</v>
      </c>
      <c r="J13" s="48">
        <v>146080884</v>
      </c>
      <c r="K13" s="48">
        <v>366282546</v>
      </c>
      <c r="L13" s="86">
        <v>-2549018276.0300002</v>
      </c>
      <c r="M13" s="93">
        <v>3625583313.9299998</v>
      </c>
    </row>
    <row r="14" spans="1:13" s="17" customFormat="1">
      <c r="A14" s="14" t="s">
        <v>21</v>
      </c>
      <c r="B14" s="15" t="s">
        <v>30</v>
      </c>
      <c r="C14" s="22" t="s">
        <v>31</v>
      </c>
      <c r="D14" s="48">
        <v>1345347261</v>
      </c>
      <c r="E14" s="48">
        <v>307025090</v>
      </c>
      <c r="F14" s="48">
        <v>1327593380</v>
      </c>
      <c r="G14" s="48">
        <v>649473213</v>
      </c>
      <c r="H14" s="48">
        <v>674186275</v>
      </c>
      <c r="I14" s="48">
        <v>830258245</v>
      </c>
      <c r="J14" s="48">
        <v>67710598</v>
      </c>
      <c r="K14" s="48">
        <v>74402713</v>
      </c>
      <c r="L14" s="86">
        <v>-2235366612</v>
      </c>
      <c r="M14" s="93">
        <v>3040630163</v>
      </c>
    </row>
    <row r="15" spans="1:13" s="17" customFormat="1" ht="15" customHeight="1">
      <c r="A15" s="14" t="s">
        <v>21</v>
      </c>
      <c r="B15" s="15" t="s">
        <v>32</v>
      </c>
      <c r="C15" s="22" t="s">
        <v>33</v>
      </c>
      <c r="D15" s="48">
        <v>5434115</v>
      </c>
      <c r="E15" s="48">
        <v>15361597</v>
      </c>
      <c r="F15" s="48">
        <v>296559</v>
      </c>
      <c r="G15" s="48">
        <v>48507</v>
      </c>
      <c r="H15" s="48">
        <v>5365589</v>
      </c>
      <c r="I15" s="48">
        <v>162800</v>
      </c>
      <c r="J15" s="48">
        <v>76200</v>
      </c>
      <c r="K15" s="48">
        <v>130620</v>
      </c>
      <c r="L15" s="86">
        <v>0</v>
      </c>
      <c r="M15" s="93">
        <v>26875987</v>
      </c>
    </row>
    <row r="16" spans="1:13" s="17" customFormat="1" ht="15" customHeight="1">
      <c r="A16" s="14" t="s">
        <v>21</v>
      </c>
      <c r="B16" s="15" t="s">
        <v>34</v>
      </c>
      <c r="C16" s="22" t="s">
        <v>35</v>
      </c>
      <c r="D16" s="48">
        <v>226500589</v>
      </c>
      <c r="E16" s="48">
        <v>1060909919</v>
      </c>
      <c r="F16" s="48">
        <v>132084792</v>
      </c>
      <c r="G16" s="48">
        <v>0</v>
      </c>
      <c r="H16" s="48">
        <v>21836908.800000001</v>
      </c>
      <c r="I16" s="48">
        <v>4605456</v>
      </c>
      <c r="J16" s="48">
        <v>249196784</v>
      </c>
      <c r="K16" s="48">
        <v>47409402.189999998</v>
      </c>
      <c r="L16" s="86">
        <v>-9413840</v>
      </c>
      <c r="M16" s="93">
        <v>1733130010.99</v>
      </c>
    </row>
    <row r="17" spans="1:13" s="17" customFormat="1" ht="15" customHeight="1">
      <c r="A17" s="14" t="s">
        <v>21</v>
      </c>
      <c r="B17" s="15" t="s">
        <v>36</v>
      </c>
      <c r="C17" s="22" t="s">
        <v>37</v>
      </c>
      <c r="D17" s="48">
        <v>58848752</v>
      </c>
      <c r="E17" s="48">
        <v>69009492</v>
      </c>
      <c r="F17" s="48">
        <v>39927223</v>
      </c>
      <c r="G17" s="48">
        <v>44469767</v>
      </c>
      <c r="H17" s="48">
        <v>339824037</v>
      </c>
      <c r="I17" s="48">
        <v>730459049</v>
      </c>
      <c r="J17" s="48">
        <v>69323582</v>
      </c>
      <c r="K17" s="48">
        <v>151269491</v>
      </c>
      <c r="L17" s="86">
        <v>-1614300</v>
      </c>
      <c r="M17" s="93">
        <v>1501517093</v>
      </c>
    </row>
    <row r="18" spans="1:13" s="17" customFormat="1" ht="15" customHeight="1">
      <c r="A18" s="14" t="s">
        <v>21</v>
      </c>
      <c r="B18" s="15" t="s">
        <v>38</v>
      </c>
      <c r="C18" s="22">
        <v>900935126</v>
      </c>
      <c r="D18" s="48">
        <v>98071823</v>
      </c>
      <c r="E18" s="48">
        <v>77062800</v>
      </c>
      <c r="F18" s="48">
        <v>37840337</v>
      </c>
      <c r="G18" s="48">
        <v>18234674</v>
      </c>
      <c r="H18" s="48">
        <v>42301558</v>
      </c>
      <c r="I18" s="48">
        <v>221310600</v>
      </c>
      <c r="J18" s="48">
        <v>77826095</v>
      </c>
      <c r="K18" s="48">
        <v>161627096.91999999</v>
      </c>
      <c r="L18" s="86">
        <v>-1772143</v>
      </c>
      <c r="M18" s="93">
        <v>732502840.91999996</v>
      </c>
    </row>
    <row r="19" spans="1:13" s="17" customFormat="1" ht="15" customHeight="1">
      <c r="A19" s="14" t="s">
        <v>21</v>
      </c>
      <c r="B19" s="15" t="s">
        <v>39</v>
      </c>
      <c r="C19" s="22" t="s">
        <v>40</v>
      </c>
      <c r="D19" s="48">
        <v>8899864</v>
      </c>
      <c r="E19" s="48">
        <v>35637481</v>
      </c>
      <c r="F19" s="48">
        <v>0</v>
      </c>
      <c r="G19" s="48">
        <v>16083864</v>
      </c>
      <c r="H19" s="48">
        <v>43260376</v>
      </c>
      <c r="I19" s="48">
        <v>98522148</v>
      </c>
      <c r="J19" s="48">
        <v>31663541.670000002</v>
      </c>
      <c r="K19" s="48">
        <v>45948663</v>
      </c>
      <c r="L19" s="86">
        <v>0</v>
      </c>
      <c r="M19" s="93">
        <v>280015937.67000002</v>
      </c>
    </row>
    <row r="20" spans="1:13" s="17" customFormat="1" ht="15" customHeight="1">
      <c r="A20" s="14" t="s">
        <v>21</v>
      </c>
      <c r="B20" s="15" t="s">
        <v>41</v>
      </c>
      <c r="C20" s="22" t="s">
        <v>42</v>
      </c>
      <c r="D20" s="48">
        <v>15669382</v>
      </c>
      <c r="E20" s="48">
        <v>14465094</v>
      </c>
      <c r="F20" s="48">
        <v>475200</v>
      </c>
      <c r="G20" s="48">
        <v>923672</v>
      </c>
      <c r="H20" s="48">
        <v>48158922</v>
      </c>
      <c r="I20" s="48">
        <v>43383281</v>
      </c>
      <c r="J20" s="48">
        <v>872088</v>
      </c>
      <c r="K20" s="48">
        <v>17957513</v>
      </c>
      <c r="L20" s="86">
        <v>-23991054</v>
      </c>
      <c r="M20" s="93">
        <v>117914098</v>
      </c>
    </row>
    <row r="21" spans="1:13" s="17" customFormat="1" ht="15" customHeight="1">
      <c r="A21" s="14" t="s">
        <v>21</v>
      </c>
      <c r="B21" s="15" t="s">
        <v>43</v>
      </c>
      <c r="C21" s="22" t="s">
        <v>44</v>
      </c>
      <c r="D21" s="48">
        <v>1450232221</v>
      </c>
      <c r="E21" s="48">
        <v>1221847074.2</v>
      </c>
      <c r="F21" s="48">
        <v>1147785030</v>
      </c>
      <c r="G21" s="48">
        <v>442779648</v>
      </c>
      <c r="H21" s="48">
        <v>727338208</v>
      </c>
      <c r="I21" s="48">
        <v>98227855</v>
      </c>
      <c r="J21" s="48">
        <v>1550660535.6800001</v>
      </c>
      <c r="K21" s="48">
        <v>57781589.640000001</v>
      </c>
      <c r="L21" s="86">
        <v>-39507270.600000001</v>
      </c>
      <c r="M21" s="93">
        <v>6657144890.9200001</v>
      </c>
    </row>
    <row r="22" spans="1:13" s="17" customFormat="1" ht="15" customHeight="1">
      <c r="A22" s="14" t="s">
        <v>21</v>
      </c>
      <c r="B22" s="15" t="s">
        <v>45</v>
      </c>
      <c r="C22" s="22" t="s">
        <v>46</v>
      </c>
      <c r="D22" s="48">
        <v>19342254</v>
      </c>
      <c r="E22" s="48">
        <v>11216715.5</v>
      </c>
      <c r="F22" s="48">
        <v>178100</v>
      </c>
      <c r="G22" s="48">
        <v>4465362</v>
      </c>
      <c r="H22" s="48">
        <v>1070400</v>
      </c>
      <c r="I22" s="48">
        <v>4368637</v>
      </c>
      <c r="J22" s="48">
        <v>0</v>
      </c>
      <c r="K22" s="48">
        <v>0</v>
      </c>
      <c r="L22" s="86">
        <v>-9108602</v>
      </c>
      <c r="M22" s="93">
        <v>31532866.5</v>
      </c>
    </row>
    <row r="23" spans="1:13" s="17" customFormat="1" ht="15" customHeight="1">
      <c r="A23" s="14" t="s">
        <v>21</v>
      </c>
      <c r="B23" s="15" t="s">
        <v>47</v>
      </c>
      <c r="C23" s="22" t="s">
        <v>48</v>
      </c>
      <c r="D23" s="48">
        <v>3926850</v>
      </c>
      <c r="E23" s="48">
        <v>1563817</v>
      </c>
      <c r="F23" s="48">
        <v>17232235</v>
      </c>
      <c r="G23" s="48">
        <v>193100</v>
      </c>
      <c r="H23" s="48">
        <v>6900</v>
      </c>
      <c r="I23" s="48">
        <v>60000</v>
      </c>
      <c r="J23" s="48">
        <v>79534746</v>
      </c>
      <c r="K23" s="48">
        <v>67289672</v>
      </c>
      <c r="L23" s="86">
        <v>-1135949</v>
      </c>
      <c r="M23" s="93">
        <v>168671371</v>
      </c>
    </row>
    <row r="24" spans="1:13" s="17" customFormat="1" ht="15" customHeight="1">
      <c r="A24" s="14" t="s">
        <v>21</v>
      </c>
      <c r="B24" s="15" t="s">
        <v>49</v>
      </c>
      <c r="C24" s="22" t="s">
        <v>50</v>
      </c>
      <c r="D24" s="48">
        <v>8482754</v>
      </c>
      <c r="E24" s="48">
        <v>224359</v>
      </c>
      <c r="F24" s="48">
        <v>0</v>
      </c>
      <c r="G24" s="48">
        <v>14259748</v>
      </c>
      <c r="H24" s="48">
        <v>0</v>
      </c>
      <c r="I24" s="48">
        <v>60000</v>
      </c>
      <c r="J24" s="48">
        <v>0</v>
      </c>
      <c r="K24" s="48">
        <v>7026824</v>
      </c>
      <c r="L24" s="86">
        <v>-380333.5</v>
      </c>
      <c r="M24" s="93">
        <v>29673351.5</v>
      </c>
    </row>
    <row r="25" spans="1:13" s="17" customFormat="1">
      <c r="A25" s="14" t="s">
        <v>21</v>
      </c>
      <c r="B25" s="15" t="s">
        <v>51</v>
      </c>
      <c r="C25" s="22" t="s">
        <v>52</v>
      </c>
      <c r="D25" s="48">
        <v>336675462</v>
      </c>
      <c r="E25" s="48">
        <v>496443909</v>
      </c>
      <c r="F25" s="48">
        <v>183277697</v>
      </c>
      <c r="G25" s="48">
        <v>249910972</v>
      </c>
      <c r="H25" s="48">
        <v>255326433</v>
      </c>
      <c r="I25" s="48">
        <v>12163046</v>
      </c>
      <c r="J25" s="48">
        <v>16969116</v>
      </c>
      <c r="K25" s="48">
        <v>16986576</v>
      </c>
      <c r="L25" s="86">
        <v>-712542239.51999998</v>
      </c>
      <c r="M25" s="93">
        <v>855210971.48000002</v>
      </c>
    </row>
    <row r="26" spans="1:13" s="17" customFormat="1" ht="15" customHeight="1">
      <c r="A26" s="14" t="s">
        <v>21</v>
      </c>
      <c r="B26" s="15" t="s">
        <v>53</v>
      </c>
      <c r="C26" s="22" t="s">
        <v>54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4647782</v>
      </c>
      <c r="K26" s="48">
        <v>786970839.38</v>
      </c>
      <c r="L26" s="86">
        <v>0</v>
      </c>
      <c r="M26" s="93">
        <v>791618621.38</v>
      </c>
    </row>
    <row r="27" spans="1:13" s="17" customFormat="1" ht="15" customHeight="1">
      <c r="A27" s="14" t="s">
        <v>21</v>
      </c>
      <c r="B27" t="s">
        <v>55</v>
      </c>
      <c r="C27" s="22" t="s">
        <v>56</v>
      </c>
      <c r="D27" s="48">
        <v>597675392</v>
      </c>
      <c r="E27" s="48">
        <v>127760110</v>
      </c>
      <c r="F27" s="48">
        <v>82517694</v>
      </c>
      <c r="G27" s="48">
        <v>634288416</v>
      </c>
      <c r="H27" s="48">
        <v>491951894</v>
      </c>
      <c r="I27" s="48">
        <v>2045731121</v>
      </c>
      <c r="J27" s="48">
        <v>1796652962.9200001</v>
      </c>
      <c r="K27" s="48">
        <v>151933036.75999999</v>
      </c>
      <c r="L27" s="86">
        <v>-15613097</v>
      </c>
      <c r="M27" s="93">
        <v>5912897529.6800003</v>
      </c>
    </row>
    <row r="28" spans="1:13" s="17" customFormat="1" ht="15" customHeight="1">
      <c r="A28" s="14" t="s">
        <v>21</v>
      </c>
      <c r="B28" s="15" t="s">
        <v>57</v>
      </c>
      <c r="C28" s="22" t="s">
        <v>58</v>
      </c>
      <c r="D28" s="48">
        <v>294469</v>
      </c>
      <c r="E28" s="48">
        <v>208200</v>
      </c>
      <c r="F28" s="48">
        <v>819280</v>
      </c>
      <c r="G28" s="48">
        <v>0</v>
      </c>
      <c r="H28" s="48">
        <v>0</v>
      </c>
      <c r="I28" s="48">
        <v>11185777</v>
      </c>
      <c r="J28" s="48">
        <v>189900</v>
      </c>
      <c r="K28" s="48">
        <v>40000</v>
      </c>
      <c r="L28" s="86">
        <v>-179419</v>
      </c>
      <c r="M28" s="93">
        <v>12558207</v>
      </c>
    </row>
    <row r="29" spans="1:13" s="17" customFormat="1" ht="15" customHeight="1">
      <c r="A29" s="14" t="s">
        <v>21</v>
      </c>
      <c r="B29" s="15" t="s">
        <v>59</v>
      </c>
      <c r="C29" s="22" t="s">
        <v>60</v>
      </c>
      <c r="D29" s="48">
        <v>3496733</v>
      </c>
      <c r="E29" s="48">
        <v>10353305</v>
      </c>
      <c r="F29" s="48">
        <v>1667174</v>
      </c>
      <c r="G29" s="48">
        <v>0</v>
      </c>
      <c r="H29" s="48">
        <v>681600</v>
      </c>
      <c r="I29" s="48">
        <v>31182304</v>
      </c>
      <c r="J29" s="48">
        <v>7817</v>
      </c>
      <c r="K29" s="48">
        <v>2184607.63</v>
      </c>
      <c r="L29" s="86">
        <v>-230263</v>
      </c>
      <c r="M29" s="93">
        <v>49343277.630000003</v>
      </c>
    </row>
    <row r="30" spans="1:13" s="17" customFormat="1" ht="15" customHeight="1">
      <c r="A30" s="14" t="s">
        <v>21</v>
      </c>
      <c r="B30" s="15" t="s">
        <v>61</v>
      </c>
      <c r="C30" s="22" t="s">
        <v>62</v>
      </c>
      <c r="D30" s="48">
        <v>20199732</v>
      </c>
      <c r="E30" s="48">
        <v>1040660</v>
      </c>
      <c r="F30" s="48">
        <v>1760454</v>
      </c>
      <c r="G30" s="48">
        <v>0</v>
      </c>
      <c r="H30" s="48">
        <v>0</v>
      </c>
      <c r="I30" s="48">
        <v>0</v>
      </c>
      <c r="J30" s="48">
        <v>584515</v>
      </c>
      <c r="K30" s="48">
        <v>75147695</v>
      </c>
      <c r="L30" s="86">
        <v>-1859254</v>
      </c>
      <c r="M30" s="93">
        <v>96873802</v>
      </c>
    </row>
    <row r="31" spans="1:13" s="17" customFormat="1" ht="15" customHeight="1">
      <c r="A31" s="14" t="s">
        <v>21</v>
      </c>
      <c r="B31" s="15" t="s">
        <v>63</v>
      </c>
      <c r="C31" s="22" t="s">
        <v>64</v>
      </c>
      <c r="D31" s="48">
        <v>295833061</v>
      </c>
      <c r="E31" s="48">
        <v>485037958</v>
      </c>
      <c r="F31" s="48">
        <v>367852786</v>
      </c>
      <c r="G31" s="48">
        <v>277444257</v>
      </c>
      <c r="H31" s="48">
        <v>243312950</v>
      </c>
      <c r="I31" s="48">
        <v>1097703428</v>
      </c>
      <c r="J31" s="48">
        <v>380354345</v>
      </c>
      <c r="K31" s="48">
        <v>171375129</v>
      </c>
      <c r="L31" s="86">
        <v>-200018259</v>
      </c>
      <c r="M31" s="93">
        <v>3118895655</v>
      </c>
    </row>
    <row r="32" spans="1:13" s="17" customFormat="1" ht="15" customHeight="1">
      <c r="A32" s="14" t="s">
        <v>21</v>
      </c>
      <c r="B32" s="15" t="s">
        <v>65</v>
      </c>
      <c r="C32" s="22" t="s">
        <v>66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87613113.400000006</v>
      </c>
      <c r="L32" s="86">
        <v>0</v>
      </c>
      <c r="M32" s="93">
        <v>87613113.400000006</v>
      </c>
    </row>
    <row r="33" spans="1:13" s="17" customFormat="1">
      <c r="A33" s="14" t="s">
        <v>21</v>
      </c>
      <c r="B33" s="15" t="s">
        <v>67</v>
      </c>
      <c r="C33" s="22" t="s">
        <v>68</v>
      </c>
      <c r="D33" s="48">
        <v>1080678612</v>
      </c>
      <c r="E33" s="48">
        <v>731374698</v>
      </c>
      <c r="F33" s="48">
        <v>1209689445</v>
      </c>
      <c r="G33" s="48">
        <v>1273870834</v>
      </c>
      <c r="H33" s="48">
        <v>2898389327</v>
      </c>
      <c r="I33" s="48">
        <v>4052533404</v>
      </c>
      <c r="J33" s="48">
        <v>2356866349</v>
      </c>
      <c r="K33" s="48">
        <v>359562922</v>
      </c>
      <c r="L33" s="86">
        <v>-8639628057</v>
      </c>
      <c r="M33" s="93">
        <v>5323337534</v>
      </c>
    </row>
    <row r="34" spans="1:13" s="17" customFormat="1">
      <c r="A34" s="14" t="s">
        <v>21</v>
      </c>
      <c r="B34" s="15" t="s">
        <v>69</v>
      </c>
      <c r="C34" s="22" t="s">
        <v>70</v>
      </c>
      <c r="D34" s="48">
        <v>18676100574.209801</v>
      </c>
      <c r="E34" s="48">
        <v>3322682903.5</v>
      </c>
      <c r="F34" s="48">
        <v>5004239327</v>
      </c>
      <c r="G34" s="48">
        <v>1553832814</v>
      </c>
      <c r="H34" s="48">
        <v>4383899116</v>
      </c>
      <c r="I34" s="48">
        <v>1814240187.1300001</v>
      </c>
      <c r="J34" s="48">
        <v>445019487.19999999</v>
      </c>
      <c r="K34" s="48">
        <v>422763042.12</v>
      </c>
      <c r="L34" s="86">
        <v>-18898959102</v>
      </c>
      <c r="M34" s="93">
        <v>16723818349.159798</v>
      </c>
    </row>
    <row r="35" spans="1:13" s="17" customFormat="1" ht="15" customHeight="1">
      <c r="A35" s="14" t="s">
        <v>21</v>
      </c>
      <c r="B35" s="15" t="s">
        <v>71</v>
      </c>
      <c r="C35" s="22" t="s">
        <v>72</v>
      </c>
      <c r="D35" s="48">
        <v>71510164</v>
      </c>
      <c r="E35" s="48">
        <v>113488381</v>
      </c>
      <c r="F35" s="48">
        <v>106372976</v>
      </c>
      <c r="G35" s="48">
        <v>74725277</v>
      </c>
      <c r="H35" s="48">
        <v>116730760</v>
      </c>
      <c r="I35" s="48">
        <v>39798742</v>
      </c>
      <c r="J35" s="48">
        <v>40290952</v>
      </c>
      <c r="K35" s="48">
        <v>175341236</v>
      </c>
      <c r="L35" s="86">
        <v>-18446056.420000002</v>
      </c>
      <c r="M35" s="93">
        <f>738258488-18446056.42</f>
        <v>719812431.58000004</v>
      </c>
    </row>
    <row r="36" spans="1:13" s="17" customFormat="1" ht="15" customHeight="1">
      <c r="A36" s="14" t="s">
        <v>21</v>
      </c>
      <c r="B36" s="15" t="s">
        <v>73</v>
      </c>
      <c r="C36" s="22" t="s">
        <v>74</v>
      </c>
      <c r="D36" s="48">
        <v>72791942</v>
      </c>
      <c r="E36" s="48">
        <v>0</v>
      </c>
      <c r="F36" s="48">
        <v>4820409</v>
      </c>
      <c r="G36" s="48">
        <v>39139379</v>
      </c>
      <c r="H36" s="48">
        <v>288575429</v>
      </c>
      <c r="I36" s="48">
        <v>93558625</v>
      </c>
      <c r="J36" s="48">
        <v>482549801</v>
      </c>
      <c r="K36" s="48">
        <v>33518014</v>
      </c>
      <c r="L36" s="86">
        <v>-299824152</v>
      </c>
      <c r="M36" s="93">
        <v>715129447</v>
      </c>
    </row>
    <row r="37" spans="1:13" s="17" customFormat="1" ht="15" customHeight="1" thickBot="1">
      <c r="A37" s="14" t="s">
        <v>21</v>
      </c>
      <c r="B37" s="15" t="s">
        <v>75</v>
      </c>
      <c r="C37" s="22" t="s">
        <v>76</v>
      </c>
      <c r="D37" s="48">
        <v>98315832</v>
      </c>
      <c r="E37" s="48">
        <v>0</v>
      </c>
      <c r="F37" s="48">
        <v>0</v>
      </c>
      <c r="G37" s="48">
        <v>0</v>
      </c>
      <c r="H37" s="48">
        <v>15401061</v>
      </c>
      <c r="I37" s="48">
        <v>1981312</v>
      </c>
      <c r="J37" s="48">
        <v>5413094</v>
      </c>
      <c r="K37" s="48">
        <v>0</v>
      </c>
      <c r="L37" s="86">
        <v>-7213398</v>
      </c>
      <c r="M37" s="93">
        <v>113897901</v>
      </c>
    </row>
    <row r="38" spans="1:13" s="13" customFormat="1" ht="15.75" customHeight="1" thickBot="1">
      <c r="A38" s="33" t="s">
        <v>77</v>
      </c>
      <c r="B38" s="34"/>
      <c r="C38" s="35"/>
      <c r="D38" s="50">
        <v>26011683508.209801</v>
      </c>
      <c r="E38" s="51">
        <v>9343840444.1599998</v>
      </c>
      <c r="F38" s="51">
        <v>10570391740</v>
      </c>
      <c r="G38" s="51">
        <v>6159002191</v>
      </c>
      <c r="H38" s="51">
        <v>12761143786.799999</v>
      </c>
      <c r="I38" s="51">
        <v>12204795719.130001</v>
      </c>
      <c r="J38" s="51">
        <v>7961064235.2699995</v>
      </c>
      <c r="K38" s="51">
        <v>3434948019.0400004</v>
      </c>
      <c r="L38" s="87">
        <f>SUM(L10:L37)</f>
        <v>-33956544784.07</v>
      </c>
      <c r="M38" s="87">
        <f>SUM(M10:M37)</f>
        <v>54490324859.539803</v>
      </c>
    </row>
    <row r="39" spans="1:13" s="17" customFormat="1" ht="15" customHeight="1">
      <c r="A39" s="27" t="s">
        <v>78</v>
      </c>
      <c r="B39" s="27" t="s">
        <v>22</v>
      </c>
      <c r="C39" s="27" t="s">
        <v>23</v>
      </c>
      <c r="D39" s="48">
        <v>121561632</v>
      </c>
      <c r="E39" s="48">
        <v>80980029</v>
      </c>
      <c r="F39" s="48">
        <v>108620356</v>
      </c>
      <c r="G39" s="48">
        <v>8002272</v>
      </c>
      <c r="H39" s="48">
        <v>24282842</v>
      </c>
      <c r="I39" s="48">
        <v>38828524</v>
      </c>
      <c r="J39" s="48">
        <v>37574520.100000001</v>
      </c>
      <c r="K39" s="48">
        <v>5878517</v>
      </c>
      <c r="L39" s="86">
        <v>-5243785</v>
      </c>
      <c r="M39" s="93">
        <v>420484907.10000002</v>
      </c>
    </row>
    <row r="40" spans="1:13" s="17" customFormat="1" ht="15" customHeight="1">
      <c r="A40" s="27" t="s">
        <v>78</v>
      </c>
      <c r="B40" s="27" t="s">
        <v>24</v>
      </c>
      <c r="C40" s="27" t="s">
        <v>25</v>
      </c>
      <c r="D40" s="48">
        <v>572412762</v>
      </c>
      <c r="E40" s="48">
        <v>340747910</v>
      </c>
      <c r="F40" s="48">
        <v>459894893</v>
      </c>
      <c r="G40" s="48">
        <v>207952507</v>
      </c>
      <c r="H40" s="48">
        <v>304178419</v>
      </c>
      <c r="I40" s="48">
        <v>162850615</v>
      </c>
      <c r="J40" s="48">
        <v>167762187</v>
      </c>
      <c r="K40" s="48">
        <v>1792880</v>
      </c>
      <c r="L40" s="86">
        <v>-382469293</v>
      </c>
      <c r="M40" s="93">
        <v>1835122880</v>
      </c>
    </row>
    <row r="41" spans="1:13" s="17" customFormat="1" ht="15" customHeight="1">
      <c r="A41" s="14" t="s">
        <v>78</v>
      </c>
      <c r="B41" s="15" t="s">
        <v>26</v>
      </c>
      <c r="C41" s="16" t="s">
        <v>29</v>
      </c>
      <c r="D41" s="48">
        <v>22360617</v>
      </c>
      <c r="E41" s="48">
        <v>130163358</v>
      </c>
      <c r="F41" s="48">
        <v>352798190</v>
      </c>
      <c r="G41" s="48">
        <v>81969790</v>
      </c>
      <c r="H41" s="48">
        <v>82994777</v>
      </c>
      <c r="I41" s="48">
        <v>22597096</v>
      </c>
      <c r="J41" s="48">
        <v>1301372</v>
      </c>
      <c r="K41" s="48">
        <v>12301995</v>
      </c>
      <c r="L41" s="86">
        <v>0</v>
      </c>
      <c r="M41" s="93">
        <v>706487195</v>
      </c>
    </row>
    <row r="42" spans="1:13" s="17" customFormat="1" ht="15" customHeight="1">
      <c r="A42" s="14" t="s">
        <v>78</v>
      </c>
      <c r="B42" s="15" t="s">
        <v>30</v>
      </c>
      <c r="C42" s="16" t="s">
        <v>31</v>
      </c>
      <c r="D42" s="48">
        <v>195976729</v>
      </c>
      <c r="E42" s="48">
        <v>359000933</v>
      </c>
      <c r="F42" s="48">
        <v>135626214</v>
      </c>
      <c r="G42" s="48">
        <v>239194864</v>
      </c>
      <c r="H42" s="48">
        <v>729847381</v>
      </c>
      <c r="I42" s="48">
        <v>520909056</v>
      </c>
      <c r="J42" s="48">
        <v>25605124</v>
      </c>
      <c r="K42" s="48">
        <v>101908365</v>
      </c>
      <c r="L42" s="86">
        <v>-1630038407</v>
      </c>
      <c r="M42" s="93">
        <v>678030259</v>
      </c>
    </row>
    <row r="43" spans="1:13" s="17" customFormat="1" ht="15" customHeight="1">
      <c r="A43" s="14" t="s">
        <v>78</v>
      </c>
      <c r="B43" s="15" t="s">
        <v>32</v>
      </c>
      <c r="C43" s="16" t="s">
        <v>33</v>
      </c>
      <c r="D43" s="48">
        <v>0</v>
      </c>
      <c r="E43" s="48">
        <v>1840684</v>
      </c>
      <c r="F43" s="48">
        <v>15646137</v>
      </c>
      <c r="G43" s="48">
        <v>0</v>
      </c>
      <c r="H43" s="48">
        <v>1243834</v>
      </c>
      <c r="I43" s="48">
        <v>784310</v>
      </c>
      <c r="J43" s="48">
        <v>60000</v>
      </c>
      <c r="K43" s="48">
        <v>406643</v>
      </c>
      <c r="L43" s="86">
        <v>-3563756</v>
      </c>
      <c r="M43" s="93">
        <v>16417852</v>
      </c>
    </row>
    <row r="44" spans="1:13" s="17" customFormat="1" ht="15" customHeight="1">
      <c r="A44" s="14" t="s">
        <v>78</v>
      </c>
      <c r="B44" s="15" t="s">
        <v>34</v>
      </c>
      <c r="C44" s="16" t="s">
        <v>35</v>
      </c>
      <c r="D44" s="48">
        <v>10780134</v>
      </c>
      <c r="E44" s="48">
        <v>98225208</v>
      </c>
      <c r="F44" s="48">
        <v>11992462</v>
      </c>
      <c r="G44" s="48">
        <v>28170039</v>
      </c>
      <c r="H44" s="48">
        <v>30282220</v>
      </c>
      <c r="I44" s="48">
        <v>120000</v>
      </c>
      <c r="J44" s="48">
        <v>31895473</v>
      </c>
      <c r="K44" s="48">
        <v>522094</v>
      </c>
      <c r="L44" s="86">
        <v>0</v>
      </c>
      <c r="M44" s="93">
        <v>211987630</v>
      </c>
    </row>
    <row r="45" spans="1:13" s="17" customFormat="1" ht="15" customHeight="1">
      <c r="A45" s="14" t="s">
        <v>78</v>
      </c>
      <c r="B45" s="15" t="s">
        <v>38</v>
      </c>
      <c r="C45" s="22" t="s">
        <v>79</v>
      </c>
      <c r="D45" s="48">
        <v>1934237</v>
      </c>
      <c r="E45" s="48">
        <v>742623</v>
      </c>
      <c r="F45" s="48">
        <v>1062300</v>
      </c>
      <c r="G45" s="48">
        <v>509843</v>
      </c>
      <c r="H45" s="48">
        <v>414340</v>
      </c>
      <c r="I45" s="48">
        <v>0</v>
      </c>
      <c r="J45" s="48">
        <v>609052.44999999995</v>
      </c>
      <c r="K45" s="48">
        <v>2358800</v>
      </c>
      <c r="L45" s="86">
        <v>0</v>
      </c>
      <c r="M45" s="93">
        <v>7631195.4500000002</v>
      </c>
    </row>
    <row r="46" spans="1:13" s="25" customFormat="1" ht="15" customHeight="1">
      <c r="A46" s="53" t="s">
        <v>78</v>
      </c>
      <c r="B46" s="54" t="s">
        <v>39</v>
      </c>
      <c r="C46" s="55" t="s">
        <v>40</v>
      </c>
      <c r="D46" s="48">
        <v>0</v>
      </c>
      <c r="E46" s="48">
        <v>6164894</v>
      </c>
      <c r="F46" s="48">
        <v>0</v>
      </c>
      <c r="G46" s="48">
        <v>82245</v>
      </c>
      <c r="H46" s="48">
        <v>0</v>
      </c>
      <c r="I46" s="48">
        <v>0</v>
      </c>
      <c r="J46" s="48">
        <v>0</v>
      </c>
      <c r="K46" s="48">
        <v>66010</v>
      </c>
      <c r="L46" s="86">
        <v>0</v>
      </c>
      <c r="M46" s="93">
        <v>6313149</v>
      </c>
    </row>
    <row r="47" spans="1:13" s="17" customFormat="1">
      <c r="A47" s="14" t="s">
        <v>78</v>
      </c>
      <c r="B47" s="15" t="s">
        <v>43</v>
      </c>
      <c r="C47" s="16" t="s">
        <v>44</v>
      </c>
      <c r="D47" s="48">
        <v>938694001</v>
      </c>
      <c r="E47" s="48">
        <v>1261539516</v>
      </c>
      <c r="F47" s="48">
        <v>2661320732</v>
      </c>
      <c r="G47" s="48">
        <v>59100</v>
      </c>
      <c r="H47" s="48">
        <v>2812349927</v>
      </c>
      <c r="I47" s="48">
        <v>359071591</v>
      </c>
      <c r="J47" s="48">
        <v>1301706151.01</v>
      </c>
      <c r="K47" s="48">
        <v>282330080.13</v>
      </c>
      <c r="L47" s="86">
        <v>-255239446</v>
      </c>
      <c r="M47" s="93">
        <v>9361831652.1399994</v>
      </c>
    </row>
    <row r="48" spans="1:13" s="17" customFormat="1" ht="15" customHeight="1">
      <c r="A48" s="14" t="s">
        <v>78</v>
      </c>
      <c r="B48" s="15" t="s">
        <v>45</v>
      </c>
      <c r="C48" s="16" t="s">
        <v>46</v>
      </c>
      <c r="D48" s="48">
        <v>26260720</v>
      </c>
      <c r="E48" s="48">
        <v>5657280</v>
      </c>
      <c r="F48" s="48">
        <v>10577502</v>
      </c>
      <c r="G48" s="48">
        <v>6774024</v>
      </c>
      <c r="H48" s="48">
        <v>7281100</v>
      </c>
      <c r="I48" s="48">
        <v>12418152.5</v>
      </c>
      <c r="J48" s="48">
        <v>4100</v>
      </c>
      <c r="K48" s="48">
        <v>0</v>
      </c>
      <c r="L48" s="86">
        <v>-10656702</v>
      </c>
      <c r="M48" s="93">
        <v>58316176.5</v>
      </c>
    </row>
    <row r="49" spans="1:13" s="25" customFormat="1" ht="15" customHeight="1">
      <c r="A49" s="53" t="s">
        <v>78</v>
      </c>
      <c r="B49" s="54" t="s">
        <v>47</v>
      </c>
      <c r="C49" s="55" t="s">
        <v>48</v>
      </c>
      <c r="D49" s="48">
        <v>111340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1497732</v>
      </c>
      <c r="K49" s="48">
        <v>193220</v>
      </c>
      <c r="L49" s="86">
        <v>0</v>
      </c>
      <c r="M49" s="93">
        <v>1802292</v>
      </c>
    </row>
    <row r="50" spans="1:13" s="17" customFormat="1" ht="15" customHeight="1">
      <c r="A50" s="14" t="s">
        <v>78</v>
      </c>
      <c r="B50" s="15" t="s">
        <v>51</v>
      </c>
      <c r="C50" s="16" t="s">
        <v>52</v>
      </c>
      <c r="D50" s="48">
        <v>305263110</v>
      </c>
      <c r="E50" s="48">
        <v>268559477</v>
      </c>
      <c r="F50" s="48">
        <v>369774372</v>
      </c>
      <c r="G50" s="48">
        <v>337751679</v>
      </c>
      <c r="H50" s="48">
        <v>527888115</v>
      </c>
      <c r="I50" s="48">
        <v>15938655</v>
      </c>
      <c r="J50" s="48">
        <v>31132295</v>
      </c>
      <c r="K50" s="48">
        <v>57290148.039999999</v>
      </c>
      <c r="L50" s="86">
        <v>-73300</v>
      </c>
      <c r="M50" s="93">
        <v>1913524551.04</v>
      </c>
    </row>
    <row r="51" spans="1:13" s="25" customFormat="1" ht="15" customHeight="1">
      <c r="A51" s="53" t="s">
        <v>78</v>
      </c>
      <c r="B51" s="54" t="s">
        <v>57</v>
      </c>
      <c r="C51" s="79" t="s">
        <v>58</v>
      </c>
      <c r="D51" s="80">
        <v>2166544</v>
      </c>
      <c r="E51" s="80">
        <v>0</v>
      </c>
      <c r="F51" s="80">
        <v>99031</v>
      </c>
      <c r="G51" s="80">
        <v>125900</v>
      </c>
      <c r="H51" s="80">
        <v>82891</v>
      </c>
      <c r="I51" s="80">
        <v>44800</v>
      </c>
      <c r="J51" s="80">
        <v>1207160</v>
      </c>
      <c r="K51" s="80">
        <v>30300</v>
      </c>
      <c r="L51" s="88">
        <v>-36363</v>
      </c>
      <c r="M51" s="95">
        <v>3720263</v>
      </c>
    </row>
    <row r="52" spans="1:13" s="17" customFormat="1" ht="15" customHeight="1">
      <c r="A52" s="14" t="s">
        <v>78</v>
      </c>
      <c r="B52" s="15" t="s">
        <v>53</v>
      </c>
      <c r="C52" s="22" t="s">
        <v>54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96153006</v>
      </c>
      <c r="L52" s="86">
        <v>0</v>
      </c>
      <c r="M52" s="93">
        <v>96153006</v>
      </c>
    </row>
    <row r="53" spans="1:13" s="17" customFormat="1" ht="15" customHeight="1">
      <c r="A53" s="14" t="s">
        <v>78</v>
      </c>
      <c r="B53" s="15" t="s">
        <v>63</v>
      </c>
      <c r="C53" s="22" t="s">
        <v>64</v>
      </c>
      <c r="D53" s="48">
        <v>0</v>
      </c>
      <c r="E53" s="48">
        <v>0</v>
      </c>
      <c r="F53" s="48">
        <v>30288333</v>
      </c>
      <c r="G53" s="48">
        <v>691815</v>
      </c>
      <c r="H53" s="48">
        <v>58134903</v>
      </c>
      <c r="I53" s="48">
        <v>21769737</v>
      </c>
      <c r="J53" s="48">
        <v>84611333</v>
      </c>
      <c r="K53" s="48">
        <v>177041</v>
      </c>
      <c r="L53" s="86">
        <v>0</v>
      </c>
      <c r="M53" s="93">
        <v>195673162</v>
      </c>
    </row>
    <row r="54" spans="1:13" s="17" customFormat="1">
      <c r="A54" s="14" t="s">
        <v>78</v>
      </c>
      <c r="B54" s="15" t="s">
        <v>67</v>
      </c>
      <c r="C54" s="16" t="s">
        <v>68</v>
      </c>
      <c r="D54" s="48">
        <v>508924387</v>
      </c>
      <c r="E54" s="48">
        <v>252285942</v>
      </c>
      <c r="F54" s="48">
        <v>533066786</v>
      </c>
      <c r="G54" s="48">
        <v>537341519</v>
      </c>
      <c r="H54" s="48">
        <v>1018579252</v>
      </c>
      <c r="I54" s="48">
        <v>1480749458</v>
      </c>
      <c r="J54" s="48">
        <v>941812216</v>
      </c>
      <c r="K54" s="48">
        <v>139994500</v>
      </c>
      <c r="L54" s="86">
        <v>-2139667095</v>
      </c>
      <c r="M54" s="93">
        <v>3273086965</v>
      </c>
    </row>
    <row r="55" spans="1:13" s="17" customFormat="1">
      <c r="A55" s="14" t="s">
        <v>78</v>
      </c>
      <c r="B55" s="15" t="s">
        <v>69</v>
      </c>
      <c r="C55" s="16" t="s">
        <v>70</v>
      </c>
      <c r="D55" s="48">
        <v>803062987</v>
      </c>
      <c r="E55" s="48">
        <v>629159569</v>
      </c>
      <c r="F55" s="48">
        <v>739355423</v>
      </c>
      <c r="G55" s="48">
        <v>31430222</v>
      </c>
      <c r="H55" s="48">
        <v>95627355</v>
      </c>
      <c r="I55" s="48">
        <v>69032165</v>
      </c>
      <c r="J55" s="48">
        <v>16835518</v>
      </c>
      <c r="K55" s="48">
        <v>14390423</v>
      </c>
      <c r="L55" s="86">
        <v>-883104049</v>
      </c>
      <c r="M55" s="93">
        <v>1515789613</v>
      </c>
    </row>
    <row r="56" spans="1:13" s="17" customFormat="1" ht="15" customHeight="1">
      <c r="A56" s="30" t="s">
        <v>78</v>
      </c>
      <c r="B56" s="31" t="s">
        <v>71</v>
      </c>
      <c r="C56" s="36" t="s">
        <v>72</v>
      </c>
      <c r="D56" s="48">
        <v>405339</v>
      </c>
      <c r="E56" s="48">
        <v>0</v>
      </c>
      <c r="F56" s="48">
        <v>0</v>
      </c>
      <c r="G56" s="48">
        <v>0</v>
      </c>
      <c r="H56" s="48">
        <v>965173</v>
      </c>
      <c r="I56" s="48">
        <v>250401</v>
      </c>
      <c r="J56" s="48">
        <v>587175</v>
      </c>
      <c r="K56" s="48">
        <v>199375</v>
      </c>
      <c r="L56" s="86">
        <v>0</v>
      </c>
      <c r="M56" s="93">
        <f>-16038593.42--18446056.42</f>
        <v>2407463.0000000019</v>
      </c>
    </row>
    <row r="57" spans="1:13" s="17" customFormat="1" ht="15" customHeight="1">
      <c r="A57" s="30" t="s">
        <v>78</v>
      </c>
      <c r="B57" s="31" t="s">
        <v>59</v>
      </c>
      <c r="C57" s="36" t="s">
        <v>60</v>
      </c>
      <c r="D57" s="48">
        <v>389392</v>
      </c>
      <c r="E57" s="48">
        <v>0</v>
      </c>
      <c r="F57" s="48">
        <v>0</v>
      </c>
      <c r="G57" s="48">
        <v>230263</v>
      </c>
      <c r="H57" s="48">
        <v>0</v>
      </c>
      <c r="I57" s="48">
        <v>0</v>
      </c>
      <c r="J57" s="48">
        <v>0</v>
      </c>
      <c r="K57" s="48">
        <v>0</v>
      </c>
      <c r="L57" s="86">
        <v>0</v>
      </c>
      <c r="M57" s="93">
        <v>619655</v>
      </c>
    </row>
    <row r="58" spans="1:13" s="17" customFormat="1" ht="15" customHeight="1">
      <c r="A58" s="30" t="s">
        <v>78</v>
      </c>
      <c r="B58" s="15" t="s">
        <v>49</v>
      </c>
      <c r="C58" s="22" t="s">
        <v>50</v>
      </c>
      <c r="D58" s="48">
        <v>0</v>
      </c>
      <c r="E58" s="48">
        <v>0</v>
      </c>
      <c r="F58" s="48">
        <v>0</v>
      </c>
      <c r="G58" s="48">
        <v>560657</v>
      </c>
      <c r="H58" s="48">
        <v>0</v>
      </c>
      <c r="I58" s="48">
        <v>0</v>
      </c>
      <c r="J58" s="48">
        <v>0</v>
      </c>
      <c r="K58" s="48">
        <v>0</v>
      </c>
      <c r="L58" s="86">
        <v>0</v>
      </c>
      <c r="M58" s="93">
        <v>560657</v>
      </c>
    </row>
    <row r="59" spans="1:13" s="17" customFormat="1" ht="15" customHeight="1">
      <c r="A59" s="30" t="s">
        <v>78</v>
      </c>
      <c r="B59" s="31" t="s">
        <v>65</v>
      </c>
      <c r="C59" s="32" t="s">
        <v>66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530465</v>
      </c>
      <c r="L59" s="86">
        <v>0</v>
      </c>
      <c r="M59" s="93">
        <v>530465</v>
      </c>
    </row>
    <row r="60" spans="1:13" s="25" customFormat="1" ht="15" customHeight="1">
      <c r="A60" s="56" t="s">
        <v>78</v>
      </c>
      <c r="B60" s="57" t="s">
        <v>41</v>
      </c>
      <c r="C60" s="58" t="s">
        <v>42</v>
      </c>
      <c r="D60" s="48">
        <v>286373</v>
      </c>
      <c r="E60" s="48">
        <v>0</v>
      </c>
      <c r="F60" s="48">
        <v>273015</v>
      </c>
      <c r="G60" s="48">
        <v>190100</v>
      </c>
      <c r="H60" s="48">
        <v>3144570</v>
      </c>
      <c r="I60" s="48">
        <v>285800</v>
      </c>
      <c r="J60" s="48">
        <v>298641</v>
      </c>
      <c r="K60" s="48">
        <v>735026</v>
      </c>
      <c r="L60" s="86">
        <v>0</v>
      </c>
      <c r="M60" s="93">
        <v>5213525</v>
      </c>
    </row>
    <row r="61" spans="1:13" s="17" customFormat="1" ht="15" customHeight="1">
      <c r="A61" s="30" t="s">
        <v>78</v>
      </c>
      <c r="B61" s="31" t="s">
        <v>55</v>
      </c>
      <c r="C61" s="32" t="s">
        <v>56</v>
      </c>
      <c r="D61" s="48">
        <v>10724182</v>
      </c>
      <c r="E61" s="48">
        <v>12382169</v>
      </c>
      <c r="F61" s="48">
        <v>0</v>
      </c>
      <c r="G61" s="48">
        <v>8378333</v>
      </c>
      <c r="H61" s="48">
        <v>129438374</v>
      </c>
      <c r="I61" s="48">
        <v>142487060</v>
      </c>
      <c r="J61" s="48">
        <v>108493741.90000001</v>
      </c>
      <c r="K61" s="48">
        <v>366797</v>
      </c>
      <c r="L61" s="86">
        <v>0</v>
      </c>
      <c r="M61" s="93">
        <v>412270656.89999998</v>
      </c>
    </row>
    <row r="62" spans="1:13" s="17" customFormat="1" ht="15" customHeight="1">
      <c r="A62" s="30" t="s">
        <v>78</v>
      </c>
      <c r="B62" s="31" t="s">
        <v>75</v>
      </c>
      <c r="C62" s="32" t="s">
        <v>76</v>
      </c>
      <c r="D62" s="48">
        <v>2372908</v>
      </c>
      <c r="E62" s="48">
        <v>0</v>
      </c>
      <c r="F62" s="48">
        <v>0</v>
      </c>
      <c r="G62" s="48">
        <v>0</v>
      </c>
      <c r="H62" s="48">
        <v>2116546</v>
      </c>
      <c r="I62" s="48">
        <v>0</v>
      </c>
      <c r="J62" s="48">
        <v>973200</v>
      </c>
      <c r="K62" s="48">
        <v>0</v>
      </c>
      <c r="L62" s="86">
        <v>-376173</v>
      </c>
      <c r="M62" s="93">
        <v>5086481</v>
      </c>
    </row>
    <row r="63" spans="1:13" s="25" customFormat="1" ht="15" customHeight="1">
      <c r="A63" s="56" t="s">
        <v>78</v>
      </c>
      <c r="B63" s="59" t="s">
        <v>73</v>
      </c>
      <c r="C63" s="59" t="s">
        <v>74</v>
      </c>
      <c r="D63" s="48">
        <v>3188831</v>
      </c>
      <c r="E63" s="48">
        <v>0</v>
      </c>
      <c r="F63" s="48">
        <v>0</v>
      </c>
      <c r="G63" s="48">
        <v>0</v>
      </c>
      <c r="H63" s="48">
        <v>1575533</v>
      </c>
      <c r="I63" s="48">
        <v>126200</v>
      </c>
      <c r="J63" s="48">
        <v>987044</v>
      </c>
      <c r="K63" s="48">
        <v>163700</v>
      </c>
      <c r="L63" s="86">
        <v>0</v>
      </c>
      <c r="M63" s="93">
        <v>6041308</v>
      </c>
    </row>
    <row r="64" spans="1:13" s="17" customFormat="1" ht="15.75" customHeight="1">
      <c r="A64" s="30" t="s">
        <v>78</v>
      </c>
      <c r="B64" s="37" t="s">
        <v>36</v>
      </c>
      <c r="C64" s="77" t="s">
        <v>37</v>
      </c>
      <c r="D64" s="48">
        <v>0</v>
      </c>
      <c r="E64" s="48">
        <v>1620912</v>
      </c>
      <c r="F64" s="48">
        <v>284664</v>
      </c>
      <c r="G64" s="48">
        <v>0</v>
      </c>
      <c r="H64" s="48">
        <v>384325</v>
      </c>
      <c r="I64" s="48">
        <v>1231600</v>
      </c>
      <c r="J64" s="48">
        <v>1901443</v>
      </c>
      <c r="K64" s="48">
        <v>65700</v>
      </c>
      <c r="L64" s="86">
        <v>0</v>
      </c>
      <c r="M64" s="93">
        <v>5488644</v>
      </c>
    </row>
    <row r="65" spans="1:13" s="17" customFormat="1" ht="15.75" customHeight="1" thickBot="1">
      <c r="A65" s="30" t="s">
        <v>78</v>
      </c>
      <c r="B65" s="37" t="s">
        <v>80</v>
      </c>
      <c r="C65" s="37" t="s">
        <v>81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6557538</v>
      </c>
      <c r="K65" s="48">
        <v>0</v>
      </c>
      <c r="L65" s="86">
        <v>0</v>
      </c>
      <c r="M65" s="93">
        <v>6557538</v>
      </c>
    </row>
    <row r="66" spans="1:13" s="17" customFormat="1" ht="15.75" customHeight="1" thickBot="1">
      <c r="A66" s="33" t="s">
        <v>82</v>
      </c>
      <c r="B66" s="34"/>
      <c r="C66" s="35"/>
      <c r="D66" s="50">
        <v>3526876225</v>
      </c>
      <c r="E66" s="51">
        <v>3449070504</v>
      </c>
      <c r="F66" s="51">
        <v>5430680410</v>
      </c>
      <c r="G66" s="51">
        <v>1489415172</v>
      </c>
      <c r="H66" s="51">
        <v>5830811877</v>
      </c>
      <c r="I66" s="51">
        <v>2849495220.5</v>
      </c>
      <c r="J66" s="51">
        <v>2763413016.46</v>
      </c>
      <c r="K66" s="51">
        <v>717855085.17000008</v>
      </c>
      <c r="L66" s="87">
        <f>SUM(L39:L65)</f>
        <v>-5310468369</v>
      </c>
      <c r="M66" s="87">
        <f>SUM(M39:M65)</f>
        <v>20747149141.130001</v>
      </c>
    </row>
    <row r="67" spans="1:13" s="17" customFormat="1" ht="15" customHeight="1" thickBot="1">
      <c r="A67" s="53" t="s">
        <v>83</v>
      </c>
      <c r="B67" s="54" t="s">
        <v>84</v>
      </c>
      <c r="C67" s="81">
        <v>800106339</v>
      </c>
      <c r="D67" s="80">
        <v>6256457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59283</v>
      </c>
      <c r="K67" s="80">
        <v>0</v>
      </c>
      <c r="L67" s="88">
        <v>0</v>
      </c>
      <c r="M67" s="95">
        <v>6315740</v>
      </c>
    </row>
    <row r="68" spans="1:13" s="17" customFormat="1" ht="15.75" customHeight="1" thickBot="1">
      <c r="A68" s="33" t="s">
        <v>85</v>
      </c>
      <c r="B68" s="34"/>
      <c r="C68" s="35"/>
      <c r="D68" s="50">
        <v>6256457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59283</v>
      </c>
      <c r="K68" s="51">
        <v>0</v>
      </c>
      <c r="L68" s="87">
        <v>0</v>
      </c>
      <c r="M68" s="94">
        <v>6315740</v>
      </c>
    </row>
    <row r="69" spans="1:13" s="17" customFormat="1" ht="15" customHeight="1">
      <c r="A69" s="14" t="s">
        <v>86</v>
      </c>
      <c r="B69" s="15" t="s">
        <v>87</v>
      </c>
      <c r="C69" s="16" t="s">
        <v>88</v>
      </c>
      <c r="D69" s="48">
        <v>1363192</v>
      </c>
      <c r="E69" s="48">
        <v>0</v>
      </c>
      <c r="F69" s="48">
        <v>0</v>
      </c>
      <c r="G69" s="48">
        <v>0</v>
      </c>
      <c r="H69" s="48">
        <v>4966579</v>
      </c>
      <c r="I69" s="48">
        <v>9256533</v>
      </c>
      <c r="J69" s="48">
        <v>5519607</v>
      </c>
      <c r="K69" s="48">
        <v>0</v>
      </c>
      <c r="L69" s="86">
        <v>-428602</v>
      </c>
      <c r="M69" s="93">
        <v>20677309</v>
      </c>
    </row>
    <row r="70" spans="1:13" s="17" customFormat="1" ht="15" customHeight="1">
      <c r="A70" s="14" t="s">
        <v>86</v>
      </c>
      <c r="B70" s="15" t="s">
        <v>89</v>
      </c>
      <c r="C70" s="16" t="s">
        <v>90</v>
      </c>
      <c r="D70" s="48">
        <v>2755521</v>
      </c>
      <c r="E70" s="48">
        <v>1111075</v>
      </c>
      <c r="F70" s="48">
        <v>6102756</v>
      </c>
      <c r="G70" s="48">
        <v>557700</v>
      </c>
      <c r="H70" s="48">
        <v>1683788</v>
      </c>
      <c r="I70" s="48">
        <v>863091</v>
      </c>
      <c r="J70" s="48">
        <v>28165379</v>
      </c>
      <c r="K70" s="48">
        <v>2650235</v>
      </c>
      <c r="L70" s="86">
        <v>-427318</v>
      </c>
      <c r="M70" s="93">
        <v>43462227</v>
      </c>
    </row>
    <row r="71" spans="1:13" s="17" customFormat="1" ht="15" customHeight="1">
      <c r="A71" s="14" t="s">
        <v>86</v>
      </c>
      <c r="B71" s="15" t="s">
        <v>91</v>
      </c>
      <c r="C71" s="16" t="s">
        <v>92</v>
      </c>
      <c r="D71" s="48">
        <v>25249967</v>
      </c>
      <c r="E71" s="48">
        <v>36035126</v>
      </c>
      <c r="F71" s="48">
        <v>87859085</v>
      </c>
      <c r="G71" s="48">
        <v>34854466</v>
      </c>
      <c r="H71" s="48">
        <v>30543002</v>
      </c>
      <c r="I71" s="48">
        <v>93058070</v>
      </c>
      <c r="J71" s="48">
        <v>95782702.5</v>
      </c>
      <c r="K71" s="48">
        <v>42212944</v>
      </c>
      <c r="L71" s="86">
        <v>-2755</v>
      </c>
      <c r="M71" s="93">
        <v>445592607.5</v>
      </c>
    </row>
    <row r="72" spans="1:13" s="17" customFormat="1" ht="15" customHeight="1">
      <c r="A72" s="14" t="s">
        <v>86</v>
      </c>
      <c r="B72" s="15" t="s">
        <v>93</v>
      </c>
      <c r="C72" s="16" t="s">
        <v>94</v>
      </c>
      <c r="D72" s="48">
        <v>16797850</v>
      </c>
      <c r="E72" s="48">
        <v>33600</v>
      </c>
      <c r="F72" s="48">
        <v>0</v>
      </c>
      <c r="G72" s="48">
        <v>0</v>
      </c>
      <c r="H72" s="48">
        <v>268900</v>
      </c>
      <c r="I72" s="48">
        <v>17900</v>
      </c>
      <c r="J72" s="48">
        <v>4820615</v>
      </c>
      <c r="K72" s="48">
        <v>34621</v>
      </c>
      <c r="L72" s="86">
        <v>-589364</v>
      </c>
      <c r="M72" s="93">
        <v>21384122</v>
      </c>
    </row>
    <row r="73" spans="1:13" s="17" customFormat="1" ht="15" customHeight="1">
      <c r="A73" s="14" t="s">
        <v>86</v>
      </c>
      <c r="B73" s="15" t="s">
        <v>95</v>
      </c>
      <c r="C73" s="16" t="s">
        <v>96</v>
      </c>
      <c r="D73" s="48">
        <v>109403842</v>
      </c>
      <c r="E73" s="48">
        <v>24734052</v>
      </c>
      <c r="F73" s="48">
        <v>7383162</v>
      </c>
      <c r="G73" s="48">
        <v>16220513</v>
      </c>
      <c r="H73" s="48">
        <v>24469408</v>
      </c>
      <c r="I73" s="48">
        <v>46702713</v>
      </c>
      <c r="J73" s="48">
        <v>32707398.109999999</v>
      </c>
      <c r="K73" s="48">
        <v>9433374</v>
      </c>
      <c r="L73" s="86">
        <v>-3777618</v>
      </c>
      <c r="M73" s="93">
        <v>267276844.11000001</v>
      </c>
    </row>
    <row r="74" spans="1:13" s="17" customFormat="1" ht="15" customHeight="1">
      <c r="A74" s="14" t="s">
        <v>86</v>
      </c>
      <c r="B74" s="15" t="s">
        <v>97</v>
      </c>
      <c r="C74" s="16" t="s">
        <v>98</v>
      </c>
      <c r="D74" s="48">
        <v>0</v>
      </c>
      <c r="E74" s="48">
        <v>0</v>
      </c>
      <c r="F74" s="48">
        <v>0</v>
      </c>
      <c r="G74" s="48">
        <v>0</v>
      </c>
      <c r="H74" s="48">
        <v>592625</v>
      </c>
      <c r="I74" s="48">
        <v>254846</v>
      </c>
      <c r="J74" s="48">
        <v>371900</v>
      </c>
      <c r="K74" s="48">
        <v>1207506</v>
      </c>
      <c r="L74" s="86">
        <v>0</v>
      </c>
      <c r="M74" s="93">
        <v>2426877</v>
      </c>
    </row>
    <row r="75" spans="1:13" s="17" customFormat="1" ht="15" customHeight="1">
      <c r="A75" s="14" t="s">
        <v>86</v>
      </c>
      <c r="B75" s="15" t="s">
        <v>99</v>
      </c>
      <c r="C75" s="16" t="s">
        <v>100</v>
      </c>
      <c r="D75" s="48">
        <v>0</v>
      </c>
      <c r="E75" s="48">
        <v>0</v>
      </c>
      <c r="F75" s="48">
        <v>0</v>
      </c>
      <c r="G75" s="48">
        <v>0</v>
      </c>
      <c r="H75" s="48">
        <v>261700</v>
      </c>
      <c r="I75" s="48">
        <v>13168277</v>
      </c>
      <c r="J75" s="48">
        <v>0</v>
      </c>
      <c r="K75" s="48">
        <v>0</v>
      </c>
      <c r="L75" s="86">
        <v>-166649.73000000001</v>
      </c>
      <c r="M75" s="93">
        <v>13263327.27</v>
      </c>
    </row>
    <row r="76" spans="1:13" s="17" customFormat="1" ht="15" customHeight="1">
      <c r="A76" s="14" t="s">
        <v>86</v>
      </c>
      <c r="B76" s="15" t="s">
        <v>101</v>
      </c>
      <c r="C76" s="16" t="s">
        <v>102</v>
      </c>
      <c r="D76" s="48">
        <v>11307785</v>
      </c>
      <c r="E76" s="48">
        <v>2242309</v>
      </c>
      <c r="F76" s="48">
        <v>2962300</v>
      </c>
      <c r="G76" s="48">
        <v>5591708</v>
      </c>
      <c r="H76" s="48">
        <v>17235791</v>
      </c>
      <c r="I76" s="48">
        <v>30135028</v>
      </c>
      <c r="J76" s="48">
        <v>24871422</v>
      </c>
      <c r="K76" s="48">
        <v>1787360</v>
      </c>
      <c r="L76" s="86">
        <v>0</v>
      </c>
      <c r="M76" s="93">
        <v>96133703</v>
      </c>
    </row>
    <row r="77" spans="1:13" s="17" customFormat="1" ht="15" customHeight="1">
      <c r="A77" s="14" t="s">
        <v>86</v>
      </c>
      <c r="B77" s="15" t="s">
        <v>103</v>
      </c>
      <c r="C77" s="16" t="s">
        <v>104</v>
      </c>
      <c r="D77" s="48">
        <v>1747290</v>
      </c>
      <c r="E77" s="48">
        <v>28639140</v>
      </c>
      <c r="F77" s="48">
        <v>141200</v>
      </c>
      <c r="G77" s="48">
        <v>4582204</v>
      </c>
      <c r="H77" s="48">
        <v>12247091</v>
      </c>
      <c r="I77" s="48">
        <v>5467627</v>
      </c>
      <c r="J77" s="48">
        <v>14961953</v>
      </c>
      <c r="K77" s="48">
        <v>29686796.550000001</v>
      </c>
      <c r="L77" s="86">
        <v>-64692.28</v>
      </c>
      <c r="M77" s="93">
        <v>97408609.269999996</v>
      </c>
    </row>
    <row r="78" spans="1:13" s="17" customFormat="1" ht="15.75" customHeight="1" thickBot="1">
      <c r="A78" s="30" t="s">
        <v>86</v>
      </c>
      <c r="B78" s="31" t="s">
        <v>105</v>
      </c>
      <c r="C78" s="36" t="s">
        <v>106</v>
      </c>
      <c r="D78" s="48">
        <v>29785673</v>
      </c>
      <c r="E78" s="48">
        <v>0</v>
      </c>
      <c r="F78" s="48">
        <v>46165880</v>
      </c>
      <c r="G78" s="48">
        <v>159000</v>
      </c>
      <c r="H78" s="48">
        <v>2186990</v>
      </c>
      <c r="I78" s="48">
        <v>52307446</v>
      </c>
      <c r="J78" s="48">
        <v>612691</v>
      </c>
      <c r="K78" s="48">
        <v>0</v>
      </c>
      <c r="L78" s="86">
        <v>-716493</v>
      </c>
      <c r="M78" s="93">
        <v>130501187</v>
      </c>
    </row>
    <row r="79" spans="1:13" s="17" customFormat="1" ht="15.75" customHeight="1" thickBot="1">
      <c r="A79" s="33" t="s">
        <v>107</v>
      </c>
      <c r="B79" s="34"/>
      <c r="C79" s="35"/>
      <c r="D79" s="50">
        <v>198411120</v>
      </c>
      <c r="E79" s="51">
        <v>92795302</v>
      </c>
      <c r="F79" s="51">
        <v>150614383</v>
      </c>
      <c r="G79" s="51">
        <v>61965591</v>
      </c>
      <c r="H79" s="51">
        <v>94455874</v>
      </c>
      <c r="I79" s="51">
        <v>251231531</v>
      </c>
      <c r="J79" s="51">
        <v>207813667.61000001</v>
      </c>
      <c r="K79" s="51">
        <v>87012836.549999997</v>
      </c>
      <c r="L79" s="87">
        <v>-6173492.0100000007</v>
      </c>
      <c r="M79" s="94">
        <v>1138126813.1500001</v>
      </c>
    </row>
    <row r="80" spans="1:13" s="17" customFormat="1" ht="15" customHeight="1">
      <c r="A80" s="26" t="s">
        <v>108</v>
      </c>
      <c r="B80" s="27" t="s">
        <v>109</v>
      </c>
      <c r="C80" s="38" t="s">
        <v>110</v>
      </c>
      <c r="D80" s="48">
        <v>317300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86">
        <v>0</v>
      </c>
      <c r="M80" s="93">
        <v>317300</v>
      </c>
    </row>
    <row r="81" spans="1:13" s="17" customFormat="1" ht="15" customHeight="1">
      <c r="A81" s="14" t="s">
        <v>108</v>
      </c>
      <c r="B81" s="15" t="s">
        <v>111</v>
      </c>
      <c r="C81" s="16" t="s">
        <v>112</v>
      </c>
      <c r="D81" s="48">
        <v>0</v>
      </c>
      <c r="E81" s="48">
        <v>0</v>
      </c>
      <c r="F81" s="48">
        <v>2255385</v>
      </c>
      <c r="G81" s="48">
        <v>0</v>
      </c>
      <c r="H81" s="48">
        <v>204000</v>
      </c>
      <c r="I81" s="48">
        <v>0</v>
      </c>
      <c r="J81" s="48">
        <v>2299886</v>
      </c>
      <c r="K81" s="48">
        <v>2292944</v>
      </c>
      <c r="L81" s="86">
        <v>0</v>
      </c>
      <c r="M81" s="93">
        <v>7052215</v>
      </c>
    </row>
    <row r="82" spans="1:13" s="17" customFormat="1" ht="15" customHeight="1">
      <c r="A82" s="14" t="s">
        <v>108</v>
      </c>
      <c r="B82" s="15" t="s">
        <v>113</v>
      </c>
      <c r="C82" s="16" t="s">
        <v>114</v>
      </c>
      <c r="D82" s="48">
        <v>1723557</v>
      </c>
      <c r="E82" s="48">
        <v>5091764</v>
      </c>
      <c r="F82" s="48">
        <v>0</v>
      </c>
      <c r="G82" s="48">
        <v>0</v>
      </c>
      <c r="H82" s="48">
        <v>665100</v>
      </c>
      <c r="I82" s="48">
        <v>9263983</v>
      </c>
      <c r="J82" s="48">
        <v>8970386</v>
      </c>
      <c r="K82" s="48">
        <v>16004941</v>
      </c>
      <c r="L82" s="86">
        <v>0</v>
      </c>
      <c r="M82" s="93">
        <v>41719731</v>
      </c>
    </row>
    <row r="83" spans="1:13" s="17" customFormat="1" ht="15" customHeight="1">
      <c r="A83" s="14" t="s">
        <v>108</v>
      </c>
      <c r="B83" s="15" t="s">
        <v>115</v>
      </c>
      <c r="C83" s="16" t="s">
        <v>116</v>
      </c>
      <c r="D83" s="48">
        <v>2790334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6982070</v>
      </c>
      <c r="K83" s="48">
        <v>20790071</v>
      </c>
      <c r="L83" s="86">
        <v>0</v>
      </c>
      <c r="M83" s="93">
        <v>30562475</v>
      </c>
    </row>
    <row r="84" spans="1:13" s="17" customFormat="1" ht="15.75" customHeight="1">
      <c r="A84" s="14" t="s">
        <v>108</v>
      </c>
      <c r="B84" s="15" t="s">
        <v>117</v>
      </c>
      <c r="C84" s="16" t="s">
        <v>118</v>
      </c>
      <c r="D84" s="48">
        <v>3159138</v>
      </c>
      <c r="E84" s="48">
        <v>11697712</v>
      </c>
      <c r="F84" s="48">
        <v>2266536</v>
      </c>
      <c r="G84" s="48">
        <v>0</v>
      </c>
      <c r="H84" s="48">
        <v>244456</v>
      </c>
      <c r="I84" s="48">
        <v>1119482</v>
      </c>
      <c r="J84" s="48">
        <v>4493677</v>
      </c>
      <c r="K84" s="48">
        <v>0</v>
      </c>
      <c r="L84" s="86">
        <v>-2675344</v>
      </c>
      <c r="M84" s="93">
        <v>20305657</v>
      </c>
    </row>
    <row r="85" spans="1:13" s="17" customFormat="1" ht="15" customHeight="1">
      <c r="A85" s="14" t="s">
        <v>108</v>
      </c>
      <c r="B85" s="15" t="s">
        <v>119</v>
      </c>
      <c r="C85" s="16" t="s">
        <v>120</v>
      </c>
      <c r="D85" s="48">
        <v>7286746</v>
      </c>
      <c r="E85" s="48">
        <v>0</v>
      </c>
      <c r="F85" s="48">
        <v>1038637</v>
      </c>
      <c r="G85" s="48">
        <v>584272</v>
      </c>
      <c r="H85" s="48">
        <v>223445</v>
      </c>
      <c r="I85" s="48">
        <v>1035861</v>
      </c>
      <c r="J85" s="48">
        <v>26930019</v>
      </c>
      <c r="K85" s="48">
        <v>5364452</v>
      </c>
      <c r="L85" s="86">
        <v>-3229411</v>
      </c>
      <c r="M85" s="93">
        <f>42463432-3229411</f>
        <v>39234021</v>
      </c>
    </row>
    <row r="86" spans="1:13" s="17" customFormat="1" ht="15.75" customHeight="1" thickBot="1">
      <c r="A86" s="30" t="s">
        <v>108</v>
      </c>
      <c r="B86" s="31" t="s">
        <v>121</v>
      </c>
      <c r="C86" s="36" t="s">
        <v>122</v>
      </c>
      <c r="D86" s="48">
        <v>286444</v>
      </c>
      <c r="E86" s="48">
        <v>0</v>
      </c>
      <c r="F86" s="48">
        <v>0</v>
      </c>
      <c r="G86" s="48">
        <v>0</v>
      </c>
      <c r="H86" s="48">
        <v>81400</v>
      </c>
      <c r="I86" s="48">
        <v>0</v>
      </c>
      <c r="J86" s="48">
        <v>0</v>
      </c>
      <c r="K86" s="48">
        <v>0</v>
      </c>
      <c r="L86" s="86">
        <v>0</v>
      </c>
      <c r="M86" s="93">
        <v>367844</v>
      </c>
    </row>
    <row r="87" spans="1:13" s="17" customFormat="1" ht="15.75" customHeight="1" thickBot="1">
      <c r="A87" s="33" t="s">
        <v>123</v>
      </c>
      <c r="B87" s="34"/>
      <c r="C87" s="35"/>
      <c r="D87" s="50">
        <v>15563519</v>
      </c>
      <c r="E87" s="51">
        <v>16789476</v>
      </c>
      <c r="F87" s="51">
        <v>5560558</v>
      </c>
      <c r="G87" s="51">
        <v>584272</v>
      </c>
      <c r="H87" s="51">
        <v>1418401</v>
      </c>
      <c r="I87" s="51">
        <v>11419326</v>
      </c>
      <c r="J87" s="51">
        <v>49676038</v>
      </c>
      <c r="K87" s="51">
        <v>44452408</v>
      </c>
      <c r="L87" s="87">
        <f>SUM(L80:L86)</f>
        <v>-5904755</v>
      </c>
      <c r="M87" s="87">
        <f>SUM(M80:M86)</f>
        <v>139559243</v>
      </c>
    </row>
    <row r="88" spans="1:13" s="17" customFormat="1" ht="15" customHeight="1">
      <c r="A88" s="26" t="s">
        <v>124</v>
      </c>
      <c r="B88" s="27" t="s">
        <v>109</v>
      </c>
      <c r="C88" s="38" t="s">
        <v>110</v>
      </c>
      <c r="D88" s="48">
        <v>1800257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86">
        <v>0</v>
      </c>
      <c r="M88" s="93">
        <v>1800257</v>
      </c>
    </row>
    <row r="89" spans="1:13" s="17" customFormat="1" ht="15" customHeight="1">
      <c r="A89" s="14" t="s">
        <v>124</v>
      </c>
      <c r="B89" s="15" t="s">
        <v>125</v>
      </c>
      <c r="C89" s="16" t="s">
        <v>126</v>
      </c>
      <c r="D89" s="48">
        <v>6177952</v>
      </c>
      <c r="E89" s="48">
        <v>0</v>
      </c>
      <c r="F89" s="48">
        <v>0</v>
      </c>
      <c r="G89" s="48">
        <v>92750</v>
      </c>
      <c r="H89" s="48">
        <v>524840</v>
      </c>
      <c r="I89" s="48">
        <v>815790</v>
      </c>
      <c r="J89" s="48">
        <v>314880</v>
      </c>
      <c r="K89" s="48">
        <v>0</v>
      </c>
      <c r="L89" s="86">
        <v>0</v>
      </c>
      <c r="M89" s="93">
        <v>7926212</v>
      </c>
    </row>
    <row r="90" spans="1:13" s="25" customFormat="1" ht="15" customHeight="1">
      <c r="A90" s="53" t="s">
        <v>124</v>
      </c>
      <c r="B90" s="54" t="s">
        <v>117</v>
      </c>
      <c r="C90" s="55" t="s">
        <v>118</v>
      </c>
      <c r="D90" s="48">
        <v>0</v>
      </c>
      <c r="E90" s="48">
        <v>0</v>
      </c>
      <c r="F90" s="48">
        <v>2793708</v>
      </c>
      <c r="G90" s="48">
        <v>0</v>
      </c>
      <c r="H90" s="48">
        <v>894385</v>
      </c>
      <c r="I90" s="48">
        <v>239400</v>
      </c>
      <c r="J90" s="48">
        <v>5562865</v>
      </c>
      <c r="K90" s="48">
        <v>0</v>
      </c>
      <c r="L90" s="86">
        <v>0</v>
      </c>
      <c r="M90" s="93">
        <v>9490358</v>
      </c>
    </row>
    <row r="91" spans="1:13" s="17" customFormat="1" ht="15" customHeight="1">
      <c r="A91" s="30" t="s">
        <v>124</v>
      </c>
      <c r="B91" s="31" t="s">
        <v>119</v>
      </c>
      <c r="C91" s="36">
        <v>890903790</v>
      </c>
      <c r="D91" s="48">
        <v>0</v>
      </c>
      <c r="E91" s="48">
        <v>0</v>
      </c>
      <c r="F91" s="48">
        <v>0</v>
      </c>
      <c r="G91" s="48">
        <v>202400</v>
      </c>
      <c r="H91" s="48">
        <v>0</v>
      </c>
      <c r="I91" s="48">
        <v>0</v>
      </c>
      <c r="J91" s="48">
        <v>0</v>
      </c>
      <c r="K91" s="48">
        <v>0</v>
      </c>
      <c r="L91" s="86">
        <v>0</v>
      </c>
      <c r="M91" s="93">
        <v>202400</v>
      </c>
    </row>
    <row r="92" spans="1:13" s="17" customFormat="1" ht="15" customHeight="1">
      <c r="A92" s="30" t="s">
        <v>124</v>
      </c>
      <c r="B92" s="31" t="s">
        <v>115</v>
      </c>
      <c r="C92" s="32" t="s">
        <v>116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77712</v>
      </c>
      <c r="K92" s="48">
        <v>0</v>
      </c>
      <c r="L92" s="86">
        <v>0</v>
      </c>
      <c r="M92" s="93">
        <v>77712</v>
      </c>
    </row>
    <row r="93" spans="1:13" s="17" customFormat="1" ht="15" customHeight="1">
      <c r="A93" s="30" t="s">
        <v>124</v>
      </c>
      <c r="B93" s="31" t="s">
        <v>91</v>
      </c>
      <c r="C93" s="32">
        <v>860037013</v>
      </c>
      <c r="D93" s="48">
        <v>0</v>
      </c>
      <c r="E93" s="48">
        <v>0</v>
      </c>
      <c r="F93" s="48">
        <v>0</v>
      </c>
      <c r="G93" s="48">
        <v>0</v>
      </c>
      <c r="H93" s="48">
        <v>230200</v>
      </c>
      <c r="I93" s="48">
        <v>0</v>
      </c>
      <c r="J93" s="48">
        <v>0</v>
      </c>
      <c r="K93" s="48">
        <v>0</v>
      </c>
      <c r="L93" s="86">
        <v>0</v>
      </c>
      <c r="M93" s="93">
        <v>230200</v>
      </c>
    </row>
    <row r="94" spans="1:13" s="17" customFormat="1" ht="15.75" customHeight="1" thickBot="1">
      <c r="A94" s="30" t="s">
        <v>124</v>
      </c>
      <c r="B94" s="75" t="s">
        <v>127</v>
      </c>
      <c r="C94" s="100" t="s">
        <v>128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19705799</v>
      </c>
      <c r="K94" s="48">
        <v>0</v>
      </c>
      <c r="L94" s="86">
        <v>0</v>
      </c>
      <c r="M94" s="93">
        <v>19705799</v>
      </c>
    </row>
    <row r="95" spans="1:13" s="17" customFormat="1" ht="15.75" customHeight="1" thickBot="1">
      <c r="A95" s="33" t="s">
        <v>129</v>
      </c>
      <c r="B95" s="34"/>
      <c r="C95" s="35"/>
      <c r="D95" s="50">
        <v>7978209</v>
      </c>
      <c r="E95" s="51">
        <v>0</v>
      </c>
      <c r="F95" s="51">
        <v>2793708</v>
      </c>
      <c r="G95" s="51">
        <v>295150</v>
      </c>
      <c r="H95" s="51">
        <v>1649425</v>
      </c>
      <c r="I95" s="51">
        <v>1055190</v>
      </c>
      <c r="J95" s="51">
        <v>25661256</v>
      </c>
      <c r="K95" s="51">
        <v>0</v>
      </c>
      <c r="L95" s="87">
        <f>SUM(L88:L94)</f>
        <v>0</v>
      </c>
      <c r="M95" s="87">
        <f>SUM(M88:M94)</f>
        <v>39432938</v>
      </c>
    </row>
    <row r="96" spans="1:13" s="17" customFormat="1" ht="15" customHeight="1">
      <c r="A96" s="26" t="s">
        <v>130</v>
      </c>
      <c r="B96" s="27" t="s">
        <v>131</v>
      </c>
      <c r="C96" s="38" t="s">
        <v>132</v>
      </c>
      <c r="D96" s="48">
        <v>717717968</v>
      </c>
      <c r="E96" s="48">
        <v>215814795</v>
      </c>
      <c r="F96" s="48">
        <v>222625624</v>
      </c>
      <c r="G96" s="48">
        <v>117860585</v>
      </c>
      <c r="H96" s="48">
        <v>507032139.39999998</v>
      </c>
      <c r="I96" s="48">
        <v>478901128</v>
      </c>
      <c r="J96" s="48">
        <v>571203998.00999999</v>
      </c>
      <c r="K96" s="48">
        <v>4013396459.3699999</v>
      </c>
      <c r="L96" s="86">
        <v>-7894555.4000000004</v>
      </c>
      <c r="M96" s="93">
        <v>6836658141.3800001</v>
      </c>
    </row>
    <row r="97" spans="1:13" s="17" customFormat="1" ht="15.75" customHeight="1" thickBot="1">
      <c r="A97" s="30" t="s">
        <v>130</v>
      </c>
      <c r="B97" s="31" t="s">
        <v>133</v>
      </c>
      <c r="C97" s="36" t="s">
        <v>134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3306849470</v>
      </c>
      <c r="L97" s="86">
        <v>0</v>
      </c>
      <c r="M97" s="93">
        <v>3306849470</v>
      </c>
    </row>
    <row r="98" spans="1:13" s="17" customFormat="1" ht="15.75" customHeight="1" thickBot="1">
      <c r="A98" s="33" t="s">
        <v>135</v>
      </c>
      <c r="B98" s="34"/>
      <c r="C98" s="35"/>
      <c r="D98" s="50">
        <v>717717968</v>
      </c>
      <c r="E98" s="51">
        <v>215814795</v>
      </c>
      <c r="F98" s="51">
        <v>222625624</v>
      </c>
      <c r="G98" s="51">
        <v>117860585</v>
      </c>
      <c r="H98" s="51">
        <v>507032139.39999998</v>
      </c>
      <c r="I98" s="51">
        <v>478901128</v>
      </c>
      <c r="J98" s="51">
        <v>571203998.00999999</v>
      </c>
      <c r="K98" s="51">
        <v>7320245929.3699999</v>
      </c>
      <c r="L98" s="87">
        <v>-7894555.4000000004</v>
      </c>
      <c r="M98" s="94">
        <v>10143507611.380001</v>
      </c>
    </row>
    <row r="99" spans="1:13" s="17" customFormat="1" ht="15" customHeight="1">
      <c r="A99" s="26" t="s">
        <v>136</v>
      </c>
      <c r="B99" s="27" t="s">
        <v>137</v>
      </c>
      <c r="C99" s="38" t="s">
        <v>138</v>
      </c>
      <c r="D99" s="48">
        <v>0</v>
      </c>
      <c r="E99" s="48">
        <v>0</v>
      </c>
      <c r="F99" s="48">
        <v>0</v>
      </c>
      <c r="G99" s="48">
        <v>0</v>
      </c>
      <c r="H99" s="48">
        <v>3215900</v>
      </c>
      <c r="I99" s="48">
        <v>0</v>
      </c>
      <c r="J99" s="48">
        <v>0</v>
      </c>
      <c r="K99" s="48">
        <v>4432501</v>
      </c>
      <c r="L99" s="86">
        <v>0</v>
      </c>
      <c r="M99" s="93">
        <v>7648401</v>
      </c>
    </row>
    <row r="100" spans="1:13" s="17" customFormat="1" ht="15" customHeight="1">
      <c r="A100" s="14" t="s">
        <v>136</v>
      </c>
      <c r="B100" s="15" t="s">
        <v>139</v>
      </c>
      <c r="C100" s="16" t="s">
        <v>140</v>
      </c>
      <c r="D100" s="48">
        <v>0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430153</v>
      </c>
      <c r="L100" s="86">
        <v>0</v>
      </c>
      <c r="M100" s="93">
        <v>430153</v>
      </c>
    </row>
    <row r="101" spans="1:13" s="17" customFormat="1" ht="15" customHeight="1">
      <c r="A101" s="14" t="s">
        <v>136</v>
      </c>
      <c r="B101" s="15" t="s">
        <v>141</v>
      </c>
      <c r="C101" s="16" t="s">
        <v>142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525584</v>
      </c>
      <c r="L101" s="86">
        <v>0</v>
      </c>
      <c r="M101" s="93">
        <v>525584</v>
      </c>
    </row>
    <row r="102" spans="1:13" s="17" customFormat="1" ht="15" customHeight="1">
      <c r="A102" s="14" t="s">
        <v>136</v>
      </c>
      <c r="B102" s="15" t="s">
        <v>143</v>
      </c>
      <c r="C102" s="16" t="s">
        <v>144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13039921.4</v>
      </c>
      <c r="L102" s="86">
        <v>0</v>
      </c>
      <c r="M102" s="93">
        <v>13039921.4</v>
      </c>
    </row>
    <row r="103" spans="1:13" s="17" customFormat="1" ht="15" customHeight="1">
      <c r="A103" s="14" t="s">
        <v>136</v>
      </c>
      <c r="B103" s="15" t="s">
        <v>145</v>
      </c>
      <c r="C103" s="16" t="s">
        <v>146</v>
      </c>
      <c r="D103" s="48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130236074</v>
      </c>
      <c r="L103" s="86">
        <v>0</v>
      </c>
      <c r="M103" s="93">
        <v>130236074</v>
      </c>
    </row>
    <row r="104" spans="1:13" s="17" customFormat="1" ht="15" customHeight="1">
      <c r="A104" s="14" t="s">
        <v>136</v>
      </c>
      <c r="B104" s="15" t="s">
        <v>147</v>
      </c>
      <c r="C104" s="16" t="s">
        <v>148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140338697</v>
      </c>
      <c r="L104" s="86">
        <v>0</v>
      </c>
      <c r="M104" s="93">
        <v>140338697</v>
      </c>
    </row>
    <row r="105" spans="1:13" s="17" customFormat="1" ht="15.75" customHeight="1">
      <c r="A105" s="14" t="s">
        <v>136</v>
      </c>
      <c r="B105" s="15" t="s">
        <v>149</v>
      </c>
      <c r="C105" s="16" t="s">
        <v>150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65092093</v>
      </c>
      <c r="L105" s="86">
        <v>0</v>
      </c>
      <c r="M105" s="93">
        <v>65092093</v>
      </c>
    </row>
    <row r="106" spans="1:13" s="17" customFormat="1" ht="15" customHeight="1">
      <c r="A106" s="14" t="s">
        <v>136</v>
      </c>
      <c r="B106" s="15" t="s">
        <v>151</v>
      </c>
      <c r="C106" s="16" t="s">
        <v>152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60051525</v>
      </c>
      <c r="L106" s="86">
        <v>0</v>
      </c>
      <c r="M106" s="93">
        <v>60051525</v>
      </c>
    </row>
    <row r="107" spans="1:13" s="17" customFormat="1" ht="15" customHeight="1">
      <c r="A107" s="14" t="s">
        <v>136</v>
      </c>
      <c r="B107" s="15" t="s">
        <v>153</v>
      </c>
      <c r="C107" s="16" t="s">
        <v>154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2410255</v>
      </c>
      <c r="L107" s="86">
        <v>0</v>
      </c>
      <c r="M107" s="93">
        <v>2410255</v>
      </c>
    </row>
    <row r="108" spans="1:13" s="17" customFormat="1" ht="15" customHeight="1">
      <c r="A108" s="14" t="s">
        <v>136</v>
      </c>
      <c r="B108" s="15" t="s">
        <v>155</v>
      </c>
      <c r="C108" s="16" t="s">
        <v>156</v>
      </c>
      <c r="D108" s="48">
        <v>0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142932140</v>
      </c>
      <c r="L108" s="86">
        <v>0</v>
      </c>
      <c r="M108" s="93">
        <v>142932140</v>
      </c>
    </row>
    <row r="109" spans="1:13" s="17" customFormat="1" ht="15" customHeight="1">
      <c r="A109" s="14" t="s">
        <v>136</v>
      </c>
      <c r="B109" s="15" t="s">
        <v>157</v>
      </c>
      <c r="C109" s="16" t="s">
        <v>158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1055300</v>
      </c>
      <c r="K109" s="48">
        <v>64275209</v>
      </c>
      <c r="L109" s="86">
        <v>-971755</v>
      </c>
      <c r="M109" s="93">
        <v>64358754</v>
      </c>
    </row>
    <row r="110" spans="1:13" s="17" customFormat="1" ht="15" customHeight="1">
      <c r="A110" s="14" t="s">
        <v>136</v>
      </c>
      <c r="B110" s="15" t="s">
        <v>159</v>
      </c>
      <c r="C110" s="16" t="s">
        <v>160</v>
      </c>
      <c r="D110" s="48">
        <v>0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407305373</v>
      </c>
      <c r="L110" s="86">
        <v>0</v>
      </c>
      <c r="M110" s="93">
        <v>407305373</v>
      </c>
    </row>
    <row r="111" spans="1:13" s="17" customFormat="1" ht="15" customHeight="1">
      <c r="A111" s="14" t="s">
        <v>136</v>
      </c>
      <c r="B111" s="15" t="s">
        <v>161</v>
      </c>
      <c r="C111" s="16" t="s">
        <v>162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4140838</v>
      </c>
      <c r="J111" s="48">
        <v>0</v>
      </c>
      <c r="K111" s="48">
        <v>0</v>
      </c>
      <c r="L111" s="86">
        <v>0</v>
      </c>
      <c r="M111" s="93">
        <v>4140838</v>
      </c>
    </row>
    <row r="112" spans="1:13" s="17" customFormat="1" ht="15" customHeight="1">
      <c r="A112" s="14" t="s">
        <v>136</v>
      </c>
      <c r="B112" s="15" t="s">
        <v>163</v>
      </c>
      <c r="C112" s="16" t="s">
        <v>164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219106520</v>
      </c>
      <c r="L112" s="86">
        <v>0</v>
      </c>
      <c r="M112" s="93">
        <v>219106520</v>
      </c>
    </row>
    <row r="113" spans="1:13" s="17" customFormat="1" ht="15" customHeight="1">
      <c r="A113" s="14" t="s">
        <v>136</v>
      </c>
      <c r="B113" s="15" t="s">
        <v>165</v>
      </c>
      <c r="C113" s="16" t="s">
        <v>166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333611639</v>
      </c>
      <c r="L113" s="86">
        <v>0</v>
      </c>
      <c r="M113" s="93">
        <v>333611639</v>
      </c>
    </row>
    <row r="114" spans="1:13" s="17" customFormat="1" ht="15" customHeight="1">
      <c r="A114" s="14" t="s">
        <v>136</v>
      </c>
      <c r="B114" s="15" t="s">
        <v>167</v>
      </c>
      <c r="C114" s="16" t="s">
        <v>168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19671924</v>
      </c>
      <c r="L114" s="86">
        <v>0</v>
      </c>
      <c r="M114" s="93">
        <v>19671924</v>
      </c>
    </row>
    <row r="115" spans="1:13" s="17" customFormat="1" ht="15" customHeight="1">
      <c r="A115" s="14" t="s">
        <v>136</v>
      </c>
      <c r="B115" s="15" t="s">
        <v>169</v>
      </c>
      <c r="C115" s="16" t="s">
        <v>170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93848228</v>
      </c>
      <c r="L115" s="86">
        <v>0</v>
      </c>
      <c r="M115" s="93">
        <v>93848228</v>
      </c>
    </row>
    <row r="116" spans="1:13" s="17" customFormat="1" ht="15" customHeight="1">
      <c r="A116" s="14" t="s">
        <v>136</v>
      </c>
      <c r="B116" s="15" t="s">
        <v>171</v>
      </c>
      <c r="C116" s="16" t="s">
        <v>172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5405349</v>
      </c>
      <c r="L116" s="86">
        <v>0</v>
      </c>
      <c r="M116" s="93">
        <v>5405349</v>
      </c>
    </row>
    <row r="117" spans="1:13" s="17" customFormat="1" ht="15" customHeight="1">
      <c r="A117" s="14" t="s">
        <v>136</v>
      </c>
      <c r="B117" s="15" t="s">
        <v>173</v>
      </c>
      <c r="C117" s="16" t="s">
        <v>174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64371565</v>
      </c>
      <c r="L117" s="86">
        <v>0</v>
      </c>
      <c r="M117" s="93">
        <v>64371565</v>
      </c>
    </row>
    <row r="118" spans="1:13" s="17" customFormat="1" ht="15" customHeight="1">
      <c r="A118" s="14" t="s">
        <v>136</v>
      </c>
      <c r="B118" s="15" t="s">
        <v>175</v>
      </c>
      <c r="C118" s="16" t="s">
        <v>176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48213972</v>
      </c>
      <c r="L118" s="86">
        <v>0</v>
      </c>
      <c r="M118" s="93">
        <v>48213972</v>
      </c>
    </row>
    <row r="119" spans="1:13" s="17" customFormat="1" ht="15" customHeight="1">
      <c r="A119" s="14" t="s">
        <v>136</v>
      </c>
      <c r="B119" s="15" t="s">
        <v>177</v>
      </c>
      <c r="C119" s="16" t="s">
        <v>178</v>
      </c>
      <c r="D119" s="48">
        <v>0</v>
      </c>
      <c r="E119" s="48">
        <v>0</v>
      </c>
      <c r="F119" s="48">
        <v>0</v>
      </c>
      <c r="G119" s="48">
        <v>0</v>
      </c>
      <c r="H119" s="48">
        <v>19145387</v>
      </c>
      <c r="I119" s="48">
        <v>25231697</v>
      </c>
      <c r="J119" s="48">
        <v>0</v>
      </c>
      <c r="K119" s="48">
        <v>6641934.2999999998</v>
      </c>
      <c r="L119" s="86">
        <v>0</v>
      </c>
      <c r="M119" s="93">
        <v>51019018.299999997</v>
      </c>
    </row>
    <row r="120" spans="1:13" s="17" customFormat="1" ht="15" customHeight="1">
      <c r="A120" s="14" t="s">
        <v>136</v>
      </c>
      <c r="B120" s="15" t="s">
        <v>179</v>
      </c>
      <c r="C120" s="16" t="s">
        <v>180</v>
      </c>
      <c r="D120" s="48">
        <v>0</v>
      </c>
      <c r="E120" s="48">
        <v>0</v>
      </c>
      <c r="F120" s="48">
        <v>0</v>
      </c>
      <c r="G120" s="48">
        <v>0</v>
      </c>
      <c r="H120" s="48">
        <v>7605739</v>
      </c>
      <c r="I120" s="48">
        <v>0</v>
      </c>
      <c r="J120" s="48">
        <v>60679044</v>
      </c>
      <c r="K120" s="48">
        <v>182786663</v>
      </c>
      <c r="L120" s="86">
        <v>-14092163</v>
      </c>
      <c r="M120" s="93">
        <v>236979283</v>
      </c>
    </row>
    <row r="121" spans="1:13" s="17" customFormat="1" ht="15" customHeight="1">
      <c r="A121" s="14" t="s">
        <v>136</v>
      </c>
      <c r="B121" s="15" t="s">
        <v>181</v>
      </c>
      <c r="C121" s="16" t="s">
        <v>182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83005070.469999999</v>
      </c>
      <c r="L121" s="86">
        <v>0</v>
      </c>
      <c r="M121" s="93">
        <v>83005070.469999999</v>
      </c>
    </row>
    <row r="122" spans="1:13" s="17" customFormat="1" ht="15" customHeight="1">
      <c r="A122" s="14" t="s">
        <v>136</v>
      </c>
      <c r="B122" s="15" t="s">
        <v>183</v>
      </c>
      <c r="C122" s="16" t="s">
        <v>184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148031441.16</v>
      </c>
      <c r="L122" s="86">
        <v>0</v>
      </c>
      <c r="M122" s="93">
        <v>148031441.16</v>
      </c>
    </row>
    <row r="123" spans="1:13" s="17" customFormat="1" ht="15" customHeight="1">
      <c r="A123" s="14" t="s">
        <v>136</v>
      </c>
      <c r="B123" s="15" t="s">
        <v>185</v>
      </c>
      <c r="C123" s="16" t="s">
        <v>186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152665028.69999999</v>
      </c>
      <c r="L123" s="86">
        <v>0</v>
      </c>
      <c r="M123" s="93">
        <v>152665028.69999999</v>
      </c>
    </row>
    <row r="124" spans="1:13" s="17" customFormat="1" ht="15" customHeight="1">
      <c r="A124" s="14" t="s">
        <v>136</v>
      </c>
      <c r="B124" s="15" t="s">
        <v>187</v>
      </c>
      <c r="C124" s="16" t="s">
        <v>188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76393568</v>
      </c>
      <c r="L124" s="86">
        <v>0</v>
      </c>
      <c r="M124" s="93">
        <v>76393568</v>
      </c>
    </row>
    <row r="125" spans="1:13" s="17" customFormat="1" ht="15" customHeight="1">
      <c r="A125" s="14" t="s">
        <v>136</v>
      </c>
      <c r="B125" s="15" t="s">
        <v>189</v>
      </c>
      <c r="C125" s="16" t="s">
        <v>190</v>
      </c>
      <c r="D125" s="48">
        <v>43127630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91077114</v>
      </c>
      <c r="K125" s="48">
        <v>890952250.46000004</v>
      </c>
      <c r="L125" s="86">
        <v>0</v>
      </c>
      <c r="M125" s="93">
        <v>1025156994.46</v>
      </c>
    </row>
    <row r="126" spans="1:13" s="17" customFormat="1" ht="15" customHeight="1">
      <c r="A126" s="14" t="s">
        <v>136</v>
      </c>
      <c r="B126" s="15" t="s">
        <v>191</v>
      </c>
      <c r="C126" s="16" t="s">
        <v>192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392710275.5</v>
      </c>
      <c r="L126" s="86">
        <v>-1062006</v>
      </c>
      <c r="M126" s="93">
        <v>391648269.5</v>
      </c>
    </row>
    <row r="127" spans="1:13" s="17" customFormat="1" ht="15" customHeight="1">
      <c r="A127" s="14" t="s">
        <v>193</v>
      </c>
      <c r="B127" s="15" t="s">
        <v>194</v>
      </c>
      <c r="C127" s="16" t="s">
        <v>195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628586</v>
      </c>
      <c r="L127" s="86">
        <v>0</v>
      </c>
      <c r="M127" s="93">
        <v>628586</v>
      </c>
    </row>
    <row r="128" spans="1:13" s="17" customFormat="1" ht="15" customHeight="1">
      <c r="A128" s="14" t="s">
        <v>193</v>
      </c>
      <c r="B128" s="15" t="s">
        <v>196</v>
      </c>
      <c r="C128" s="16" t="s">
        <v>197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16527453</v>
      </c>
      <c r="K128" s="48">
        <v>5181229</v>
      </c>
      <c r="L128" s="86">
        <v>0</v>
      </c>
      <c r="M128" s="93">
        <v>21708682</v>
      </c>
    </row>
    <row r="129" spans="1:13" s="17" customFormat="1" ht="15" customHeight="1" thickBot="1">
      <c r="A129" s="14" t="s">
        <v>193</v>
      </c>
      <c r="B129" s="15" t="s">
        <v>198</v>
      </c>
      <c r="C129" s="16" t="s">
        <v>199</v>
      </c>
      <c r="D129" s="48">
        <v>0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5679100</v>
      </c>
      <c r="L129" s="86">
        <v>0</v>
      </c>
      <c r="M129" s="93">
        <v>5679100</v>
      </c>
    </row>
    <row r="130" spans="1:13" s="17" customFormat="1" ht="15.75" customHeight="1" thickBot="1">
      <c r="A130" s="33" t="s">
        <v>200</v>
      </c>
      <c r="B130" s="34"/>
      <c r="C130" s="35"/>
      <c r="D130" s="50">
        <v>43127630</v>
      </c>
      <c r="E130" s="51">
        <v>0</v>
      </c>
      <c r="F130" s="51">
        <v>0</v>
      </c>
      <c r="G130" s="51">
        <v>0</v>
      </c>
      <c r="H130" s="51">
        <v>29967026</v>
      </c>
      <c r="I130" s="51">
        <v>29372535</v>
      </c>
      <c r="J130" s="51">
        <v>169338911</v>
      </c>
      <c r="K130" s="51">
        <v>3759973868.9899998</v>
      </c>
      <c r="L130" s="87">
        <v>-16125924</v>
      </c>
      <c r="M130" s="94">
        <v>4015654046.9899998</v>
      </c>
    </row>
    <row r="131" spans="1:13" s="17" customFormat="1" ht="15" customHeight="1">
      <c r="A131" s="26" t="s">
        <v>201</v>
      </c>
      <c r="B131" s="27" t="s">
        <v>202</v>
      </c>
      <c r="C131" s="82" t="s">
        <v>203</v>
      </c>
      <c r="D131" s="48">
        <v>0</v>
      </c>
      <c r="E131" s="48">
        <v>0</v>
      </c>
      <c r="F131" s="48">
        <v>0</v>
      </c>
      <c r="G131" s="48">
        <v>62697200</v>
      </c>
      <c r="H131" s="48">
        <v>0</v>
      </c>
      <c r="I131" s="48">
        <v>0</v>
      </c>
      <c r="J131" s="48">
        <v>0</v>
      </c>
      <c r="K131" s="48">
        <v>141486400</v>
      </c>
      <c r="L131" s="86">
        <v>0</v>
      </c>
      <c r="M131" s="93">
        <v>204183600</v>
      </c>
    </row>
    <row r="132" spans="1:13" s="17" customFormat="1">
      <c r="A132" s="14" t="s">
        <v>201</v>
      </c>
      <c r="B132" s="15" t="s">
        <v>204</v>
      </c>
      <c r="C132" s="83" t="s">
        <v>205</v>
      </c>
      <c r="D132" s="48">
        <v>0</v>
      </c>
      <c r="E132" s="48">
        <v>37205850</v>
      </c>
      <c r="F132" s="48">
        <v>123407150</v>
      </c>
      <c r="G132" s="48">
        <v>0</v>
      </c>
      <c r="H132" s="48">
        <v>136900550</v>
      </c>
      <c r="I132" s="48">
        <v>0</v>
      </c>
      <c r="J132" s="48">
        <v>0</v>
      </c>
      <c r="K132" s="48">
        <v>691750868</v>
      </c>
      <c r="L132" s="86">
        <v>-40</v>
      </c>
      <c r="M132" s="93">
        <v>989264378</v>
      </c>
    </row>
    <row r="133" spans="1:13" s="17" customFormat="1" ht="15" customHeight="1" thickBot="1">
      <c r="A133" s="30" t="s">
        <v>201</v>
      </c>
      <c r="B133" s="31" t="s">
        <v>206</v>
      </c>
      <c r="C133" s="84" t="s">
        <v>207</v>
      </c>
      <c r="D133" s="48">
        <v>0</v>
      </c>
      <c r="E133" s="48">
        <v>0</v>
      </c>
      <c r="F133" s="48">
        <v>26698200</v>
      </c>
      <c r="G133" s="48">
        <v>23418300</v>
      </c>
      <c r="H133" s="48">
        <v>97343300</v>
      </c>
      <c r="I133" s="48">
        <v>70527200</v>
      </c>
      <c r="J133" s="48">
        <v>322222900</v>
      </c>
      <c r="K133" s="48">
        <v>265556150</v>
      </c>
      <c r="L133" s="86">
        <v>0</v>
      </c>
      <c r="M133" s="93">
        <v>805766050</v>
      </c>
    </row>
    <row r="134" spans="1:13" s="17" customFormat="1" ht="15.75" customHeight="1" thickBot="1">
      <c r="A134" s="33" t="s">
        <v>208</v>
      </c>
      <c r="B134" s="34"/>
      <c r="C134" s="35"/>
      <c r="D134" s="50">
        <v>0</v>
      </c>
      <c r="E134" s="51">
        <v>37205850</v>
      </c>
      <c r="F134" s="51">
        <v>150105350</v>
      </c>
      <c r="G134" s="51">
        <v>86115500</v>
      </c>
      <c r="H134" s="51">
        <v>234243850</v>
      </c>
      <c r="I134" s="51">
        <v>70527200</v>
      </c>
      <c r="J134" s="51">
        <v>322222900</v>
      </c>
      <c r="K134" s="51">
        <v>1098793418</v>
      </c>
      <c r="L134" s="87">
        <v>-40</v>
      </c>
      <c r="M134" s="94">
        <v>1999214028</v>
      </c>
    </row>
    <row r="135" spans="1:13" s="17" customFormat="1" ht="15" customHeight="1">
      <c r="A135" s="26" t="s">
        <v>209</v>
      </c>
      <c r="B135" s="27" t="s">
        <v>210</v>
      </c>
      <c r="C135" s="38" t="s">
        <v>211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10594221</v>
      </c>
      <c r="L135" s="86">
        <v>0</v>
      </c>
      <c r="M135" s="93">
        <v>10594221</v>
      </c>
    </row>
    <row r="136" spans="1:13" s="17" customFormat="1" ht="15" customHeight="1">
      <c r="A136" s="14" t="s">
        <v>209</v>
      </c>
      <c r="B136" s="15" t="s">
        <v>212</v>
      </c>
      <c r="C136" s="16" t="s">
        <v>213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204000</v>
      </c>
      <c r="J136" s="48">
        <v>886601</v>
      </c>
      <c r="K136" s="48">
        <v>0</v>
      </c>
      <c r="L136" s="86">
        <v>0</v>
      </c>
      <c r="M136" s="93">
        <v>1090601</v>
      </c>
    </row>
    <row r="137" spans="1:13" s="17" customFormat="1" ht="15" customHeight="1">
      <c r="A137" s="14" t="s">
        <v>209</v>
      </c>
      <c r="B137" s="15" t="s">
        <v>214</v>
      </c>
      <c r="C137" s="16" t="s">
        <v>215</v>
      </c>
      <c r="D137" s="48">
        <v>253000</v>
      </c>
      <c r="E137" s="48">
        <v>0</v>
      </c>
      <c r="F137" s="48">
        <v>0</v>
      </c>
      <c r="G137" s="48">
        <v>51900</v>
      </c>
      <c r="H137" s="48">
        <v>51900</v>
      </c>
      <c r="I137" s="48">
        <v>281300</v>
      </c>
      <c r="J137" s="48">
        <v>5736535</v>
      </c>
      <c r="K137" s="48">
        <v>14362553</v>
      </c>
      <c r="L137" s="86">
        <v>-6853986</v>
      </c>
      <c r="M137" s="93">
        <v>13883202</v>
      </c>
    </row>
    <row r="138" spans="1:13" s="17" customFormat="1" ht="15" customHeight="1">
      <c r="A138" s="14" t="s">
        <v>209</v>
      </c>
      <c r="B138" s="15" t="s">
        <v>216</v>
      </c>
      <c r="C138" s="16" t="s">
        <v>217</v>
      </c>
      <c r="D138" s="48">
        <v>1508900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8">
        <v>0</v>
      </c>
      <c r="K138" s="48">
        <v>0</v>
      </c>
      <c r="L138" s="86">
        <v>0</v>
      </c>
      <c r="M138" s="93">
        <v>1508900</v>
      </c>
    </row>
    <row r="139" spans="1:13" s="17" customFormat="1" ht="15" customHeight="1">
      <c r="A139" s="14" t="s">
        <v>209</v>
      </c>
      <c r="B139" s="15" t="s">
        <v>218</v>
      </c>
      <c r="C139" s="16" t="s">
        <v>219</v>
      </c>
      <c r="D139" s="48">
        <v>0</v>
      </c>
      <c r="E139" s="48">
        <v>0</v>
      </c>
      <c r="F139" s="48">
        <v>0</v>
      </c>
      <c r="G139" s="48">
        <v>0</v>
      </c>
      <c r="H139" s="48">
        <v>0</v>
      </c>
      <c r="I139" s="48">
        <v>161825</v>
      </c>
      <c r="J139" s="48">
        <v>0</v>
      </c>
      <c r="K139" s="48">
        <v>0</v>
      </c>
      <c r="L139" s="86">
        <v>0</v>
      </c>
      <c r="M139" s="93">
        <v>161825</v>
      </c>
    </row>
    <row r="140" spans="1:13" s="17" customFormat="1" ht="15" customHeight="1">
      <c r="A140" s="14" t="s">
        <v>209</v>
      </c>
      <c r="B140" s="15" t="s">
        <v>220</v>
      </c>
      <c r="C140" s="16" t="s">
        <v>221</v>
      </c>
      <c r="D140" s="48">
        <v>0</v>
      </c>
      <c r="E140" s="48">
        <v>0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436683089</v>
      </c>
      <c r="L140" s="86">
        <v>0</v>
      </c>
      <c r="M140" s="93">
        <v>436683089</v>
      </c>
    </row>
    <row r="141" spans="1:13" s="17" customFormat="1" ht="15" customHeight="1">
      <c r="A141" s="14" t="s">
        <v>209</v>
      </c>
      <c r="B141" s="15" t="s">
        <v>222</v>
      </c>
      <c r="C141" s="16" t="s">
        <v>223</v>
      </c>
      <c r="D141" s="48">
        <v>0</v>
      </c>
      <c r="E141" s="48">
        <v>0</v>
      </c>
      <c r="F141" s="48">
        <v>0</v>
      </c>
      <c r="G141" s="48">
        <v>5674900</v>
      </c>
      <c r="H141" s="48">
        <v>8118600</v>
      </c>
      <c r="I141" s="48">
        <v>0</v>
      </c>
      <c r="J141" s="48">
        <v>0</v>
      </c>
      <c r="K141" s="48">
        <v>0</v>
      </c>
      <c r="L141" s="86">
        <v>-6035600</v>
      </c>
      <c r="M141" s="93">
        <v>7757900</v>
      </c>
    </row>
    <row r="142" spans="1:13" s="17" customFormat="1" ht="15" customHeight="1">
      <c r="A142" s="14" t="s">
        <v>209</v>
      </c>
      <c r="B142" s="15" t="s">
        <v>224</v>
      </c>
      <c r="C142" s="16" t="s">
        <v>225</v>
      </c>
      <c r="D142" s="48">
        <v>2083000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1160700</v>
      </c>
      <c r="L142" s="86">
        <v>0</v>
      </c>
      <c r="M142" s="93">
        <v>3243700</v>
      </c>
    </row>
    <row r="143" spans="1:13" s="17" customFormat="1" ht="15" customHeight="1">
      <c r="A143" s="14" t="s">
        <v>209</v>
      </c>
      <c r="B143" s="15" t="s">
        <v>226</v>
      </c>
      <c r="C143" s="16" t="s">
        <v>227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1568734</v>
      </c>
      <c r="J143" s="48">
        <v>259179.6</v>
      </c>
      <c r="K143" s="48">
        <v>0</v>
      </c>
      <c r="L143" s="86">
        <v>0</v>
      </c>
      <c r="M143" s="93">
        <v>1827913.6</v>
      </c>
    </row>
    <row r="144" spans="1:13" s="17" customFormat="1" ht="15" customHeight="1">
      <c r="A144" s="14" t="s">
        <v>209</v>
      </c>
      <c r="B144" s="15" t="s">
        <v>228</v>
      </c>
      <c r="C144" s="16" t="s">
        <v>229</v>
      </c>
      <c r="D144" s="48">
        <v>650837</v>
      </c>
      <c r="E144" s="48">
        <v>0</v>
      </c>
      <c r="F144" s="48">
        <v>0</v>
      </c>
      <c r="G144" s="48">
        <v>0</v>
      </c>
      <c r="H144" s="48">
        <v>0</v>
      </c>
      <c r="I144" s="48">
        <v>204000</v>
      </c>
      <c r="J144" s="48">
        <v>530987</v>
      </c>
      <c r="K144" s="48">
        <v>389605</v>
      </c>
      <c r="L144" s="86">
        <v>0</v>
      </c>
      <c r="M144" s="93">
        <v>1775429</v>
      </c>
    </row>
    <row r="145" spans="1:13" s="17" customFormat="1" ht="15" customHeight="1">
      <c r="A145" s="14" t="s">
        <v>209</v>
      </c>
      <c r="B145" s="15" t="s">
        <v>230</v>
      </c>
      <c r="C145" s="16" t="s">
        <v>231</v>
      </c>
      <c r="D145" s="48">
        <v>189900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86">
        <v>0</v>
      </c>
      <c r="M145" s="93">
        <v>189900</v>
      </c>
    </row>
    <row r="146" spans="1:13" s="17" customFormat="1" ht="15" customHeight="1">
      <c r="A146" s="30" t="s">
        <v>209</v>
      </c>
      <c r="B146" s="31" t="s">
        <v>232</v>
      </c>
      <c r="C146" s="32">
        <v>800053550</v>
      </c>
      <c r="D146" s="48">
        <v>0</v>
      </c>
      <c r="E146" s="48">
        <v>0</v>
      </c>
      <c r="F146" s="48">
        <v>0</v>
      </c>
      <c r="G146" s="48">
        <v>0</v>
      </c>
      <c r="H146" s="48">
        <v>1159201</v>
      </c>
      <c r="I146" s="48">
        <v>0</v>
      </c>
      <c r="J146" s="48">
        <v>0</v>
      </c>
      <c r="K146" s="48">
        <v>0</v>
      </c>
      <c r="L146" s="86">
        <v>0</v>
      </c>
      <c r="M146" s="93">
        <v>1159201</v>
      </c>
    </row>
    <row r="147" spans="1:13" s="17" customFormat="1" ht="15" customHeight="1">
      <c r="A147" s="30" t="s">
        <v>209</v>
      </c>
      <c r="B147" s="31" t="s">
        <v>233</v>
      </c>
      <c r="C147" s="32">
        <v>901153500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1574629</v>
      </c>
      <c r="J147" s="48">
        <v>0</v>
      </c>
      <c r="K147" s="48">
        <v>0</v>
      </c>
      <c r="L147" s="86">
        <v>0</v>
      </c>
      <c r="M147" s="93">
        <v>1574629</v>
      </c>
    </row>
    <row r="148" spans="1:13" s="17" customFormat="1" ht="15" customHeight="1">
      <c r="A148" s="30" t="s">
        <v>209</v>
      </c>
      <c r="B148" s="31" t="s">
        <v>234</v>
      </c>
      <c r="C148" s="32">
        <v>901034790</v>
      </c>
      <c r="D148" s="48">
        <v>0</v>
      </c>
      <c r="E148" s="48">
        <v>0</v>
      </c>
      <c r="F148" s="48">
        <v>0</v>
      </c>
      <c r="G148" s="48">
        <v>0</v>
      </c>
      <c r="H148" s="48">
        <v>146800</v>
      </c>
      <c r="I148" s="48">
        <v>0</v>
      </c>
      <c r="J148" s="48">
        <v>0</v>
      </c>
      <c r="K148" s="48">
        <v>0</v>
      </c>
      <c r="L148" s="86">
        <v>0</v>
      </c>
      <c r="M148" s="93">
        <v>146800</v>
      </c>
    </row>
    <row r="149" spans="1:13" s="17" customFormat="1" ht="15" customHeight="1">
      <c r="A149" s="30" t="s">
        <v>209</v>
      </c>
      <c r="B149" s="31" t="s">
        <v>235</v>
      </c>
      <c r="C149" s="32">
        <v>901127065</v>
      </c>
      <c r="D149" s="48"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2576239</v>
      </c>
      <c r="K149" s="48">
        <v>0</v>
      </c>
      <c r="L149" s="86">
        <v>0</v>
      </c>
      <c r="M149" s="93">
        <v>2576239</v>
      </c>
    </row>
    <row r="150" spans="1:13" s="17" customFormat="1" ht="15" customHeight="1">
      <c r="A150" s="30" t="s">
        <v>209</v>
      </c>
      <c r="B150" s="31" t="s">
        <v>236</v>
      </c>
      <c r="C150" s="32">
        <v>900033371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46400</v>
      </c>
      <c r="K150" s="48">
        <v>0</v>
      </c>
      <c r="L150" s="86">
        <v>0</v>
      </c>
      <c r="M150" s="93">
        <v>46400</v>
      </c>
    </row>
    <row r="151" spans="1:13" s="17" customFormat="1" ht="15" customHeight="1">
      <c r="A151" s="30" t="s">
        <v>209</v>
      </c>
      <c r="B151" s="31" t="s">
        <v>237</v>
      </c>
      <c r="C151" s="32" t="s">
        <v>238</v>
      </c>
      <c r="D151" s="48">
        <v>221592</v>
      </c>
      <c r="E151" s="48">
        <v>0</v>
      </c>
      <c r="F151" s="48">
        <v>0</v>
      </c>
      <c r="G151" s="48">
        <v>0</v>
      </c>
      <c r="H151" s="48">
        <v>0</v>
      </c>
      <c r="I151" s="48">
        <v>371654</v>
      </c>
      <c r="J151" s="48">
        <v>3707347</v>
      </c>
      <c r="K151" s="48">
        <v>0</v>
      </c>
      <c r="L151" s="86">
        <v>0</v>
      </c>
      <c r="M151" s="93">
        <v>4300593</v>
      </c>
    </row>
    <row r="152" spans="1:13" s="17" customFormat="1" ht="15" customHeight="1">
      <c r="A152" s="30" t="s">
        <v>209</v>
      </c>
      <c r="B152" s="31" t="s">
        <v>239</v>
      </c>
      <c r="C152" s="32" t="s">
        <v>240</v>
      </c>
      <c r="D152" s="48">
        <v>148200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3274747</v>
      </c>
      <c r="K152" s="48">
        <v>0</v>
      </c>
      <c r="L152" s="86">
        <v>0</v>
      </c>
      <c r="M152" s="93">
        <v>3422947</v>
      </c>
    </row>
    <row r="153" spans="1:13" s="17" customFormat="1" ht="15" customHeight="1">
      <c r="A153" s="30" t="s">
        <v>209</v>
      </c>
      <c r="B153" s="31" t="s">
        <v>241</v>
      </c>
      <c r="C153" s="32" t="s">
        <v>242</v>
      </c>
      <c r="D153" s="48">
        <v>3017800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86">
        <v>0</v>
      </c>
      <c r="M153" s="93">
        <v>3017800</v>
      </c>
    </row>
    <row r="154" spans="1:13" s="17" customFormat="1" ht="15" customHeight="1" thickBot="1">
      <c r="A154" s="30" t="s">
        <v>209</v>
      </c>
      <c r="B154" s="31" t="s">
        <v>243</v>
      </c>
      <c r="C154" s="32" t="s">
        <v>244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189943</v>
      </c>
      <c r="J154" s="48">
        <v>0</v>
      </c>
      <c r="K154" s="48">
        <v>0</v>
      </c>
      <c r="L154" s="86">
        <v>0</v>
      </c>
      <c r="M154" s="93">
        <v>189943</v>
      </c>
    </row>
    <row r="155" spans="1:13" s="17" customFormat="1" ht="15.75" customHeight="1" thickBot="1">
      <c r="A155" s="33" t="s">
        <v>245</v>
      </c>
      <c r="B155" s="34"/>
      <c r="C155" s="35"/>
      <c r="D155" s="50">
        <v>8073229</v>
      </c>
      <c r="E155" s="51">
        <v>0</v>
      </c>
      <c r="F155" s="51">
        <v>0</v>
      </c>
      <c r="G155" s="51">
        <v>5726800</v>
      </c>
      <c r="H155" s="51">
        <v>9476501</v>
      </c>
      <c r="I155" s="51">
        <v>4556085</v>
      </c>
      <c r="J155" s="51">
        <v>17018035.600000001</v>
      </c>
      <c r="K155" s="51">
        <v>463190168</v>
      </c>
      <c r="L155" s="87">
        <v>-12889586</v>
      </c>
      <c r="M155" s="94">
        <v>495151232.60000002</v>
      </c>
    </row>
    <row r="156" spans="1:13" s="17" customFormat="1" ht="15" customHeight="1">
      <c r="A156" s="26" t="s">
        <v>246</v>
      </c>
      <c r="B156" s="27" t="s">
        <v>247</v>
      </c>
      <c r="C156" s="28" t="s">
        <v>248</v>
      </c>
      <c r="D156" s="48">
        <v>2220365</v>
      </c>
      <c r="E156" s="48">
        <v>0</v>
      </c>
      <c r="F156" s="48">
        <v>0</v>
      </c>
      <c r="G156" s="48">
        <v>1571429</v>
      </c>
      <c r="H156" s="48">
        <v>285196</v>
      </c>
      <c r="I156" s="48">
        <v>19041282</v>
      </c>
      <c r="J156" s="48">
        <v>4586186</v>
      </c>
      <c r="K156" s="48">
        <v>5016540</v>
      </c>
      <c r="L156" s="86">
        <v>-939588</v>
      </c>
      <c r="M156" s="93">
        <v>31781410</v>
      </c>
    </row>
    <row r="157" spans="1:13" s="17" customFormat="1" ht="15" customHeight="1">
      <c r="A157" s="14" t="s">
        <v>246</v>
      </c>
      <c r="B157" s="15" t="s">
        <v>249</v>
      </c>
      <c r="C157" s="22" t="s">
        <v>250</v>
      </c>
      <c r="D157" s="48">
        <v>0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7480469</v>
      </c>
      <c r="L157" s="86">
        <v>0</v>
      </c>
      <c r="M157" s="93">
        <v>7480469</v>
      </c>
    </row>
    <row r="158" spans="1:13" s="17" customFormat="1" ht="15" customHeight="1">
      <c r="A158" s="14" t="s">
        <v>246</v>
      </c>
      <c r="B158" s="15" t="s">
        <v>251</v>
      </c>
      <c r="C158" s="22" t="s">
        <v>252</v>
      </c>
      <c r="D158" s="48">
        <v>18667317</v>
      </c>
      <c r="E158" s="48">
        <v>20138571</v>
      </c>
      <c r="F158" s="48">
        <v>199419314</v>
      </c>
      <c r="G158" s="48">
        <v>68936134</v>
      </c>
      <c r="H158" s="48">
        <v>27329069</v>
      </c>
      <c r="I158" s="48">
        <v>35112253.5</v>
      </c>
      <c r="J158" s="48">
        <v>0</v>
      </c>
      <c r="K158" s="48">
        <v>27172494.199999999</v>
      </c>
      <c r="L158" s="86">
        <v>-40302460.619999997</v>
      </c>
      <c r="M158" s="93">
        <v>356472692.07999998</v>
      </c>
    </row>
    <row r="159" spans="1:13" s="17" customFormat="1" ht="15" customHeight="1">
      <c r="A159" s="14" t="s">
        <v>246</v>
      </c>
      <c r="B159" s="15" t="s">
        <v>253</v>
      </c>
      <c r="C159" s="22" t="s">
        <v>254</v>
      </c>
      <c r="D159" s="48">
        <v>0</v>
      </c>
      <c r="E159" s="48">
        <v>0</v>
      </c>
      <c r="F159" s="48">
        <v>0</v>
      </c>
      <c r="G159" s="48">
        <v>0</v>
      </c>
      <c r="H159" s="48">
        <v>0</v>
      </c>
      <c r="I159" s="48">
        <v>0</v>
      </c>
      <c r="J159" s="48">
        <v>189900</v>
      </c>
      <c r="K159" s="48">
        <v>4537551</v>
      </c>
      <c r="L159" s="86">
        <v>0</v>
      </c>
      <c r="M159" s="93">
        <v>4727451</v>
      </c>
    </row>
    <row r="160" spans="1:13" s="17" customFormat="1" ht="15" customHeight="1">
      <c r="A160" s="14" t="s">
        <v>246</v>
      </c>
      <c r="B160" s="15" t="s">
        <v>255</v>
      </c>
      <c r="C160" s="22" t="s">
        <v>256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16811675</v>
      </c>
      <c r="L160" s="86">
        <v>0</v>
      </c>
      <c r="M160" s="93">
        <v>16811675</v>
      </c>
    </row>
    <row r="161" spans="1:13" s="17" customFormat="1" ht="15" customHeight="1">
      <c r="A161" s="14" t="s">
        <v>246</v>
      </c>
      <c r="B161" s="15" t="s">
        <v>257</v>
      </c>
      <c r="C161" s="22" t="s">
        <v>258</v>
      </c>
      <c r="D161" s="48">
        <v>202400</v>
      </c>
      <c r="E161" s="48">
        <v>0</v>
      </c>
      <c r="F161" s="48">
        <v>0</v>
      </c>
      <c r="G161" s="48">
        <v>0</v>
      </c>
      <c r="H161" s="48">
        <v>0</v>
      </c>
      <c r="I161" s="48">
        <v>1921100</v>
      </c>
      <c r="J161" s="48">
        <v>3259521</v>
      </c>
      <c r="K161" s="48">
        <v>0</v>
      </c>
      <c r="L161" s="86">
        <v>0</v>
      </c>
      <c r="M161" s="93">
        <v>5383021</v>
      </c>
    </row>
    <row r="162" spans="1:13" s="17" customFormat="1" ht="15" customHeight="1">
      <c r="A162" s="14" t="s">
        <v>246</v>
      </c>
      <c r="B162" s="15" t="s">
        <v>259</v>
      </c>
      <c r="C162" s="22" t="s">
        <v>260</v>
      </c>
      <c r="D162" s="48">
        <v>2801700</v>
      </c>
      <c r="E162" s="48">
        <v>0</v>
      </c>
      <c r="F162" s="48">
        <v>0</v>
      </c>
      <c r="G162" s="48">
        <v>0</v>
      </c>
      <c r="H162" s="48">
        <v>4681771</v>
      </c>
      <c r="I162" s="48">
        <v>0</v>
      </c>
      <c r="J162" s="48">
        <v>0</v>
      </c>
      <c r="K162" s="48">
        <v>0</v>
      </c>
      <c r="L162" s="86">
        <v>0</v>
      </c>
      <c r="M162" s="93">
        <v>7483471</v>
      </c>
    </row>
    <row r="163" spans="1:13" s="17" customFormat="1" ht="15" customHeight="1">
      <c r="A163" s="30" t="s">
        <v>246</v>
      </c>
      <c r="B163" s="31" t="s">
        <v>261</v>
      </c>
      <c r="C163" s="32" t="s">
        <v>262</v>
      </c>
      <c r="D163" s="48">
        <v>18992176</v>
      </c>
      <c r="E163" s="48">
        <v>12904478</v>
      </c>
      <c r="F163" s="48">
        <v>1167737</v>
      </c>
      <c r="G163" s="48">
        <v>35021805</v>
      </c>
      <c r="H163" s="48">
        <v>65605834</v>
      </c>
      <c r="I163" s="48">
        <v>42423785</v>
      </c>
      <c r="J163" s="48">
        <v>0</v>
      </c>
      <c r="K163" s="48">
        <v>0</v>
      </c>
      <c r="L163" s="86">
        <v>-79923897.75</v>
      </c>
      <c r="M163" s="93">
        <v>96191917.25</v>
      </c>
    </row>
    <row r="164" spans="1:13" s="17" customFormat="1" ht="15" customHeight="1">
      <c r="A164" s="30" t="s">
        <v>246</v>
      </c>
      <c r="B164" s="31" t="s">
        <v>263</v>
      </c>
      <c r="C164" s="67" t="s">
        <v>264</v>
      </c>
      <c r="D164" s="48">
        <v>0</v>
      </c>
      <c r="E164" s="48">
        <v>0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72544</v>
      </c>
      <c r="L164" s="86">
        <v>0</v>
      </c>
      <c r="M164" s="93">
        <v>72544</v>
      </c>
    </row>
    <row r="165" spans="1:13" s="17" customFormat="1" ht="15" customHeight="1">
      <c r="A165" s="30" t="s">
        <v>246</v>
      </c>
      <c r="B165" s="31" t="s">
        <v>265</v>
      </c>
      <c r="C165" s="32" t="s">
        <v>266</v>
      </c>
      <c r="D165" s="48">
        <v>2639143</v>
      </c>
      <c r="E165" s="48">
        <v>0</v>
      </c>
      <c r="F165" s="48">
        <v>0</v>
      </c>
      <c r="G165" s="48">
        <v>0</v>
      </c>
      <c r="H165" s="48">
        <v>0</v>
      </c>
      <c r="I165" s="48">
        <v>306720</v>
      </c>
      <c r="J165" s="48">
        <v>189900</v>
      </c>
      <c r="K165" s="48">
        <v>0</v>
      </c>
      <c r="L165" s="86">
        <v>0</v>
      </c>
      <c r="M165" s="93">
        <v>3135763</v>
      </c>
    </row>
    <row r="166" spans="1:13" s="17" customFormat="1" ht="15" customHeight="1">
      <c r="A166" s="30" t="s">
        <v>246</v>
      </c>
      <c r="B166" s="31" t="s">
        <v>267</v>
      </c>
      <c r="C166" s="32" t="s">
        <v>268</v>
      </c>
      <c r="D166" s="48">
        <v>404800</v>
      </c>
      <c r="E166" s="48">
        <v>0</v>
      </c>
      <c r="F166" s="48">
        <v>0</v>
      </c>
      <c r="G166" s="48">
        <v>0</v>
      </c>
      <c r="H166" s="48">
        <v>0</v>
      </c>
      <c r="I166" s="48">
        <v>163700</v>
      </c>
      <c r="J166" s="48">
        <v>2006152</v>
      </c>
      <c r="K166" s="48">
        <v>879459</v>
      </c>
      <c r="L166" s="86">
        <v>0</v>
      </c>
      <c r="M166" s="93">
        <v>3454111</v>
      </c>
    </row>
    <row r="167" spans="1:13" s="17" customFormat="1" ht="15" customHeight="1">
      <c r="A167" s="30" t="s">
        <v>246</v>
      </c>
      <c r="B167" s="31" t="s">
        <v>269</v>
      </c>
      <c r="C167" s="32" t="s">
        <v>270</v>
      </c>
      <c r="D167" s="48">
        <v>6980592</v>
      </c>
      <c r="E167" s="48">
        <v>5396065</v>
      </c>
      <c r="F167" s="48">
        <v>6580262</v>
      </c>
      <c r="G167" s="48">
        <v>14273774</v>
      </c>
      <c r="H167" s="48">
        <v>29728199</v>
      </c>
      <c r="I167" s="48">
        <v>3962697</v>
      </c>
      <c r="J167" s="48">
        <v>12454876</v>
      </c>
      <c r="K167" s="48">
        <v>0</v>
      </c>
      <c r="L167" s="86">
        <v>-5384761</v>
      </c>
      <c r="M167" s="93">
        <v>73991704</v>
      </c>
    </row>
    <row r="168" spans="1:13" s="17" customFormat="1" ht="15" customHeight="1">
      <c r="A168" s="30" t="s">
        <v>246</v>
      </c>
      <c r="B168" s="31" t="s">
        <v>271</v>
      </c>
      <c r="C168" s="32" t="s">
        <v>272</v>
      </c>
      <c r="D168" s="48">
        <v>0</v>
      </c>
      <c r="E168" s="48">
        <v>0</v>
      </c>
      <c r="F168" s="48">
        <v>0</v>
      </c>
      <c r="G168" s="48">
        <v>701034</v>
      </c>
      <c r="H168" s="48">
        <v>0</v>
      </c>
      <c r="I168" s="48">
        <v>0</v>
      </c>
      <c r="J168" s="48">
        <v>0</v>
      </c>
      <c r="K168" s="48">
        <v>0</v>
      </c>
      <c r="L168" s="86">
        <v>0</v>
      </c>
      <c r="M168" s="93">
        <v>701034</v>
      </c>
    </row>
    <row r="169" spans="1:13" s="17" customFormat="1" ht="15" customHeight="1">
      <c r="A169" s="30" t="s">
        <v>246</v>
      </c>
      <c r="B169" s="31" t="s">
        <v>273</v>
      </c>
      <c r="C169" s="32" t="s">
        <v>274</v>
      </c>
      <c r="D169" s="48">
        <v>288600</v>
      </c>
      <c r="E169" s="48">
        <v>0</v>
      </c>
      <c r="F169" s="48">
        <v>0</v>
      </c>
      <c r="G169" s="48">
        <v>0</v>
      </c>
      <c r="H169" s="48">
        <v>3248709</v>
      </c>
      <c r="I169" s="48">
        <v>0</v>
      </c>
      <c r="J169" s="48">
        <v>0</v>
      </c>
      <c r="K169" s="48">
        <v>163700</v>
      </c>
      <c r="L169" s="86">
        <v>-158268</v>
      </c>
      <c r="M169" s="93">
        <v>3542741</v>
      </c>
    </row>
    <row r="170" spans="1:13" s="17" customFormat="1" ht="15" customHeight="1">
      <c r="A170" s="30" t="s">
        <v>246</v>
      </c>
      <c r="B170" s="31" t="s">
        <v>275</v>
      </c>
      <c r="C170" s="32" t="s">
        <v>276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388981</v>
      </c>
      <c r="J170" s="48">
        <v>0</v>
      </c>
      <c r="K170" s="48">
        <v>0</v>
      </c>
      <c r="L170" s="86">
        <v>0</v>
      </c>
      <c r="M170" s="93">
        <v>388981</v>
      </c>
    </row>
    <row r="171" spans="1:13" s="17" customFormat="1" ht="15" customHeight="1">
      <c r="A171" s="30" t="s">
        <v>246</v>
      </c>
      <c r="B171" s="31" t="s">
        <v>277</v>
      </c>
      <c r="C171" s="32" t="s">
        <v>278</v>
      </c>
      <c r="D171" s="48">
        <v>0</v>
      </c>
      <c r="E171" s="48">
        <v>0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650527</v>
      </c>
      <c r="L171" s="86">
        <v>0</v>
      </c>
      <c r="M171" s="93">
        <v>650527</v>
      </c>
    </row>
    <row r="172" spans="1:13" s="17" customFormat="1" ht="15" customHeight="1">
      <c r="A172" s="30" t="s">
        <v>246</v>
      </c>
      <c r="B172" s="10" t="s">
        <v>279</v>
      </c>
      <c r="C172" s="10" t="s">
        <v>280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1393800</v>
      </c>
      <c r="J172" s="48">
        <v>0</v>
      </c>
      <c r="K172" s="48">
        <v>0</v>
      </c>
      <c r="L172" s="86">
        <v>0</v>
      </c>
      <c r="M172" s="93">
        <v>1393800</v>
      </c>
    </row>
    <row r="173" spans="1:13" s="17" customFormat="1" ht="15" customHeight="1">
      <c r="A173" s="30" t="s">
        <v>246</v>
      </c>
      <c r="B173" s="10" t="s">
        <v>281</v>
      </c>
      <c r="C173" s="10" t="s">
        <v>282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139259</v>
      </c>
      <c r="K173" s="48">
        <v>0</v>
      </c>
      <c r="L173" s="86">
        <v>0</v>
      </c>
      <c r="M173" s="93">
        <v>139259</v>
      </c>
    </row>
    <row r="174" spans="1:13" s="17" customFormat="1" ht="15" customHeight="1">
      <c r="A174" s="30" t="s">
        <v>246</v>
      </c>
      <c r="B174" s="10" t="s">
        <v>283</v>
      </c>
      <c r="C174" s="10" t="s">
        <v>284</v>
      </c>
      <c r="D174" s="48">
        <v>391985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  <c r="L174" s="86">
        <v>0</v>
      </c>
      <c r="M174" s="93">
        <v>391985</v>
      </c>
    </row>
    <row r="175" spans="1:13" s="17" customFormat="1" ht="15.75" customHeight="1" thickBot="1">
      <c r="A175" s="30" t="s">
        <v>246</v>
      </c>
      <c r="B175" s="10" t="s">
        <v>285</v>
      </c>
      <c r="C175" s="76" t="s">
        <v>286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60408808</v>
      </c>
      <c r="J175" s="48">
        <v>100448770</v>
      </c>
      <c r="K175" s="48">
        <v>0</v>
      </c>
      <c r="L175" s="86">
        <v>0</v>
      </c>
      <c r="M175" s="93">
        <v>160857578</v>
      </c>
    </row>
    <row r="176" spans="1:13" s="17" customFormat="1" ht="15.75" customHeight="1" thickBot="1">
      <c r="A176" s="33" t="s">
        <v>287</v>
      </c>
      <c r="B176" s="34"/>
      <c r="C176" s="35"/>
      <c r="D176" s="50">
        <v>53589078</v>
      </c>
      <c r="E176" s="51">
        <v>38439114</v>
      </c>
      <c r="F176" s="51">
        <v>207167313</v>
      </c>
      <c r="G176" s="51">
        <v>120504176</v>
      </c>
      <c r="H176" s="51">
        <v>130878778</v>
      </c>
      <c r="I176" s="51">
        <v>165123126.5</v>
      </c>
      <c r="J176" s="51">
        <v>123274564</v>
      </c>
      <c r="K176" s="51">
        <v>62784959.200000003</v>
      </c>
      <c r="L176" s="87">
        <v>-126708975.37</v>
      </c>
      <c r="M176" s="94">
        <v>775052133.32999992</v>
      </c>
    </row>
    <row r="177" spans="1:13" s="17" customFormat="1" ht="15.75" customHeight="1" thickBot="1">
      <c r="A177" s="98" t="s">
        <v>288</v>
      </c>
      <c r="B177" s="99" t="s">
        <v>288</v>
      </c>
      <c r="C177" s="20" t="s">
        <v>289</v>
      </c>
      <c r="D177" s="48">
        <v>0</v>
      </c>
      <c r="E177" s="48">
        <v>31902921.579999998</v>
      </c>
      <c r="F177" s="48">
        <v>15241995</v>
      </c>
      <c r="G177" s="48">
        <v>14548995</v>
      </c>
      <c r="H177" s="48">
        <v>69048503</v>
      </c>
      <c r="I177" s="48">
        <v>159165079</v>
      </c>
      <c r="J177" s="48">
        <v>395037521</v>
      </c>
      <c r="K177" s="48">
        <v>6956238182</v>
      </c>
      <c r="L177" s="86">
        <v>0</v>
      </c>
      <c r="M177" s="93">
        <v>7641183196.5799999</v>
      </c>
    </row>
    <row r="178" spans="1:13" s="17" customFormat="1" ht="15.75" customHeight="1" thickBot="1">
      <c r="A178" s="33" t="s">
        <v>290</v>
      </c>
      <c r="B178" s="34"/>
      <c r="C178" s="35"/>
      <c r="D178" s="50">
        <v>0</v>
      </c>
      <c r="E178" s="51">
        <v>31902921.579999998</v>
      </c>
      <c r="F178" s="51">
        <v>15241995</v>
      </c>
      <c r="G178" s="51">
        <v>14548995</v>
      </c>
      <c r="H178" s="51">
        <v>69048503</v>
      </c>
      <c r="I178" s="51">
        <v>159165079</v>
      </c>
      <c r="J178" s="51">
        <v>395037521</v>
      </c>
      <c r="K178" s="51">
        <v>6956238182</v>
      </c>
      <c r="L178" s="87">
        <v>0</v>
      </c>
      <c r="M178" s="94">
        <v>7641183196.5799999</v>
      </c>
    </row>
    <row r="179" spans="1:13" s="17" customFormat="1" ht="15" customHeight="1">
      <c r="A179" s="14" t="s">
        <v>291</v>
      </c>
      <c r="B179" s="15" t="s">
        <v>292</v>
      </c>
      <c r="C179" s="16" t="s">
        <v>293</v>
      </c>
      <c r="D179" s="48">
        <v>0</v>
      </c>
      <c r="E179" s="48">
        <v>0</v>
      </c>
      <c r="F179" s="48">
        <v>0</v>
      </c>
      <c r="G179" s="48">
        <v>0</v>
      </c>
      <c r="H179" s="48">
        <v>7272475</v>
      </c>
      <c r="I179" s="48">
        <v>11161433</v>
      </c>
      <c r="J179" s="48">
        <v>2648100</v>
      </c>
      <c r="K179" s="48">
        <v>11288900</v>
      </c>
      <c r="L179" s="86">
        <v>0</v>
      </c>
      <c r="M179" s="93">
        <v>32370908</v>
      </c>
    </row>
    <row r="180" spans="1:13" s="17" customFormat="1" ht="15" customHeight="1">
      <c r="A180" s="14" t="s">
        <v>291</v>
      </c>
      <c r="B180" s="15" t="s">
        <v>294</v>
      </c>
      <c r="C180" s="16" t="s">
        <v>295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86">
        <v>-862</v>
      </c>
      <c r="M180" s="93">
        <v>-862</v>
      </c>
    </row>
    <row r="181" spans="1:13" s="17" customFormat="1" ht="15" customHeight="1">
      <c r="A181" s="14" t="s">
        <v>291</v>
      </c>
      <c r="B181" s="15" t="s">
        <v>296</v>
      </c>
      <c r="C181" s="16" t="s">
        <v>297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4861949</v>
      </c>
      <c r="L181" s="86">
        <v>0</v>
      </c>
      <c r="M181" s="93">
        <v>4861949</v>
      </c>
    </row>
    <row r="182" spans="1:13" s="17" customFormat="1" ht="15" customHeight="1">
      <c r="A182" s="14" t="s">
        <v>291</v>
      </c>
      <c r="B182" s="15" t="s">
        <v>298</v>
      </c>
      <c r="C182" s="16" t="s">
        <v>299</v>
      </c>
      <c r="D182" s="48">
        <v>0</v>
      </c>
      <c r="E182" s="48">
        <v>0</v>
      </c>
      <c r="F182" s="48">
        <v>0</v>
      </c>
      <c r="G182" s="48">
        <v>0</v>
      </c>
      <c r="H182" s="48">
        <v>112477654</v>
      </c>
      <c r="I182" s="48">
        <v>0</v>
      </c>
      <c r="J182" s="48">
        <v>26438670</v>
      </c>
      <c r="K182" s="48">
        <v>43432757</v>
      </c>
      <c r="L182" s="86">
        <v>0</v>
      </c>
      <c r="M182" s="93">
        <v>182349081</v>
      </c>
    </row>
    <row r="183" spans="1:13" s="17" customFormat="1" ht="15" customHeight="1">
      <c r="A183" s="14" t="s">
        <v>291</v>
      </c>
      <c r="B183" s="15" t="s">
        <v>300</v>
      </c>
      <c r="C183" s="16" t="s">
        <v>301</v>
      </c>
      <c r="D183" s="48">
        <v>0</v>
      </c>
      <c r="E183" s="48">
        <v>40651200</v>
      </c>
      <c r="F183" s="48">
        <v>0</v>
      </c>
      <c r="G183" s="48">
        <v>8954291</v>
      </c>
      <c r="H183" s="48">
        <v>0</v>
      </c>
      <c r="I183" s="48">
        <v>0</v>
      </c>
      <c r="J183" s="48">
        <v>0</v>
      </c>
      <c r="K183" s="48">
        <v>5513333</v>
      </c>
      <c r="L183" s="86">
        <v>0</v>
      </c>
      <c r="M183" s="93">
        <v>55118824</v>
      </c>
    </row>
    <row r="184" spans="1:13" s="17" customFormat="1" ht="15" customHeight="1">
      <c r="A184" s="14" t="s">
        <v>291</v>
      </c>
      <c r="B184" s="15" t="s">
        <v>302</v>
      </c>
      <c r="C184" s="16" t="s">
        <v>303</v>
      </c>
      <c r="D184" s="48">
        <v>647727787</v>
      </c>
      <c r="E184" s="48">
        <v>0</v>
      </c>
      <c r="F184" s="48">
        <v>50427344</v>
      </c>
      <c r="G184" s="48">
        <v>0</v>
      </c>
      <c r="H184" s="48">
        <v>0</v>
      </c>
      <c r="I184" s="48">
        <v>45552067</v>
      </c>
      <c r="J184" s="48">
        <v>82485023.359999999</v>
      </c>
      <c r="K184" s="48">
        <v>0</v>
      </c>
      <c r="L184" s="86">
        <v>0</v>
      </c>
      <c r="M184" s="93">
        <v>826192221.36000001</v>
      </c>
    </row>
    <row r="185" spans="1:13" s="17" customFormat="1" ht="15" customHeight="1">
      <c r="A185" s="14" t="s">
        <v>291</v>
      </c>
      <c r="B185" s="15" t="s">
        <v>304</v>
      </c>
      <c r="C185" s="16" t="s">
        <v>305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58761047</v>
      </c>
      <c r="K185" s="48">
        <v>0</v>
      </c>
      <c r="L185" s="86">
        <v>0</v>
      </c>
      <c r="M185" s="93">
        <v>58761047</v>
      </c>
    </row>
    <row r="186" spans="1:13" s="17" customFormat="1" ht="15" customHeight="1">
      <c r="A186" s="14" t="s">
        <v>291</v>
      </c>
      <c r="B186" s="15" t="s">
        <v>306</v>
      </c>
      <c r="C186" s="16" t="s">
        <v>307</v>
      </c>
      <c r="D186" s="48">
        <v>0</v>
      </c>
      <c r="E186" s="48">
        <v>152515659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788092147</v>
      </c>
      <c r="L186" s="86">
        <v>0</v>
      </c>
      <c r="M186" s="93">
        <v>940607806</v>
      </c>
    </row>
    <row r="187" spans="1:13" s="17" customFormat="1" ht="15" customHeight="1">
      <c r="A187" s="14" t="s">
        <v>291</v>
      </c>
      <c r="B187" s="15" t="s">
        <v>308</v>
      </c>
      <c r="C187" s="16" t="s">
        <v>309</v>
      </c>
      <c r="D187" s="48">
        <v>0</v>
      </c>
      <c r="E187" s="48">
        <v>0</v>
      </c>
      <c r="F187" s="48">
        <v>0</v>
      </c>
      <c r="G187" s="48">
        <v>0</v>
      </c>
      <c r="H187" s="48">
        <v>228791262</v>
      </c>
      <c r="I187" s="48">
        <v>38621071</v>
      </c>
      <c r="J187" s="48">
        <v>102240684</v>
      </c>
      <c r="K187" s="48">
        <v>15845472</v>
      </c>
      <c r="L187" s="86">
        <v>0</v>
      </c>
      <c r="M187" s="93">
        <v>385498489</v>
      </c>
    </row>
    <row r="188" spans="1:13" s="17" customFormat="1" ht="15" customHeight="1">
      <c r="A188" s="14" t="s">
        <v>291</v>
      </c>
      <c r="B188" s="15" t="s">
        <v>310</v>
      </c>
      <c r="C188" s="29" t="s">
        <v>311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5193288</v>
      </c>
      <c r="L188" s="86">
        <v>0</v>
      </c>
      <c r="M188" s="93">
        <v>5193288</v>
      </c>
    </row>
    <row r="189" spans="1:13" s="17" customFormat="1" ht="15" customHeight="1">
      <c r="A189" s="14" t="s">
        <v>291</v>
      </c>
      <c r="B189" s="15" t="s">
        <v>312</v>
      </c>
      <c r="C189" s="16" t="s">
        <v>313</v>
      </c>
      <c r="D189" s="48">
        <v>0</v>
      </c>
      <c r="E189" s="48">
        <v>0</v>
      </c>
      <c r="F189" s="48">
        <v>0</v>
      </c>
      <c r="G189" s="48">
        <v>22888786</v>
      </c>
      <c r="H189" s="48">
        <v>0</v>
      </c>
      <c r="I189" s="48">
        <v>0</v>
      </c>
      <c r="J189" s="48">
        <v>0</v>
      </c>
      <c r="K189" s="48">
        <v>3565865</v>
      </c>
      <c r="L189" s="86">
        <v>0</v>
      </c>
      <c r="M189" s="93">
        <v>26454651</v>
      </c>
    </row>
    <row r="190" spans="1:13" s="17" customFormat="1" ht="15" customHeight="1">
      <c r="A190" s="14" t="s">
        <v>291</v>
      </c>
      <c r="B190" s="15" t="s">
        <v>314</v>
      </c>
      <c r="C190" s="16" t="s">
        <v>315</v>
      </c>
      <c r="D190" s="48">
        <v>0</v>
      </c>
      <c r="E190" s="48">
        <v>0</v>
      </c>
      <c r="F190" s="48">
        <v>0</v>
      </c>
      <c r="G190" s="48">
        <v>0</v>
      </c>
      <c r="H190" s="48">
        <v>717422251</v>
      </c>
      <c r="I190" s="48">
        <v>321904250</v>
      </c>
      <c r="J190" s="48">
        <v>656905293</v>
      </c>
      <c r="K190" s="48">
        <v>0</v>
      </c>
      <c r="L190" s="86">
        <v>0</v>
      </c>
      <c r="M190" s="93">
        <v>1696231794</v>
      </c>
    </row>
    <row r="191" spans="1:13" s="17" customFormat="1" ht="15" customHeight="1">
      <c r="A191" s="14" t="s">
        <v>291</v>
      </c>
      <c r="B191" s="15" t="s">
        <v>316</v>
      </c>
      <c r="C191" s="16" t="s">
        <v>317</v>
      </c>
      <c r="D191" s="48">
        <v>0</v>
      </c>
      <c r="E191" s="48">
        <v>0</v>
      </c>
      <c r="F191" s="48">
        <v>0</v>
      </c>
      <c r="G191" s="48">
        <v>0</v>
      </c>
      <c r="H191" s="48">
        <v>18711471</v>
      </c>
      <c r="I191" s="48">
        <v>0</v>
      </c>
      <c r="J191" s="48">
        <v>37822418</v>
      </c>
      <c r="K191" s="48">
        <v>5407496</v>
      </c>
      <c r="L191" s="86">
        <v>0</v>
      </c>
      <c r="M191" s="93">
        <v>61941385</v>
      </c>
    </row>
    <row r="192" spans="1:13" s="17" customFormat="1" ht="15" customHeight="1">
      <c r="A192" s="14" t="s">
        <v>291</v>
      </c>
      <c r="B192" s="15" t="s">
        <v>318</v>
      </c>
      <c r="C192" s="29" t="s">
        <v>319</v>
      </c>
      <c r="D192" s="48">
        <v>0</v>
      </c>
      <c r="E192" s="48">
        <v>0</v>
      </c>
      <c r="F192" s="48">
        <v>0</v>
      </c>
      <c r="G192" s="48">
        <v>0</v>
      </c>
      <c r="H192" s="48">
        <v>39851083</v>
      </c>
      <c r="I192" s="48">
        <v>12407797</v>
      </c>
      <c r="J192" s="48">
        <v>105523848</v>
      </c>
      <c r="K192" s="48">
        <v>9997082</v>
      </c>
      <c r="L192" s="86">
        <v>0</v>
      </c>
      <c r="M192" s="93">
        <v>167779810</v>
      </c>
    </row>
    <row r="193" spans="1:13" s="17" customFormat="1" ht="15" customHeight="1">
      <c r="A193" s="30" t="s">
        <v>291</v>
      </c>
      <c r="B193" s="31" t="s">
        <v>320</v>
      </c>
      <c r="C193" s="36" t="s">
        <v>321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1547451</v>
      </c>
      <c r="J193" s="48">
        <v>0</v>
      </c>
      <c r="K193" s="48">
        <v>540400</v>
      </c>
      <c r="L193" s="86">
        <v>0</v>
      </c>
      <c r="M193" s="93">
        <v>2087851</v>
      </c>
    </row>
    <row r="194" spans="1:13" s="17" customFormat="1" ht="15" customHeight="1">
      <c r="A194" s="14" t="s">
        <v>291</v>
      </c>
      <c r="B194" s="15" t="s">
        <v>322</v>
      </c>
      <c r="C194" s="22" t="s">
        <v>323</v>
      </c>
      <c r="D194" s="48">
        <v>181526676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86">
        <v>0</v>
      </c>
      <c r="M194" s="93">
        <v>181526676</v>
      </c>
    </row>
    <row r="195" spans="1:13" s="17" customFormat="1" ht="15" customHeight="1">
      <c r="A195" s="14" t="s">
        <v>291</v>
      </c>
      <c r="B195" s="10" t="s">
        <v>324</v>
      </c>
      <c r="C195" s="10" t="s">
        <v>325</v>
      </c>
      <c r="D195" s="48">
        <v>780600</v>
      </c>
      <c r="E195" s="48">
        <v>0</v>
      </c>
      <c r="F195" s="48">
        <v>0</v>
      </c>
      <c r="G195" s="48">
        <v>2136900</v>
      </c>
      <c r="H195" s="48">
        <v>4697645</v>
      </c>
      <c r="I195" s="48">
        <v>0</v>
      </c>
      <c r="J195" s="48">
        <v>0</v>
      </c>
      <c r="K195" s="48">
        <v>0</v>
      </c>
      <c r="L195" s="86">
        <v>0</v>
      </c>
      <c r="M195" s="93">
        <v>7615145</v>
      </c>
    </row>
    <row r="196" spans="1:13" s="17" customFormat="1" ht="15" customHeight="1">
      <c r="A196" s="14" t="s">
        <v>291</v>
      </c>
      <c r="B196" s="10" t="s">
        <v>326</v>
      </c>
      <c r="C196" s="10" t="s">
        <v>327</v>
      </c>
      <c r="D196" s="48">
        <v>75700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1112458</v>
      </c>
      <c r="K196" s="48">
        <v>0</v>
      </c>
      <c r="L196" s="86">
        <v>0</v>
      </c>
      <c r="M196" s="93">
        <v>1188158</v>
      </c>
    </row>
    <row r="197" spans="1:13" s="17" customFormat="1" ht="15" customHeight="1">
      <c r="A197" s="14" t="s">
        <v>291</v>
      </c>
      <c r="B197" s="15" t="s">
        <v>328</v>
      </c>
      <c r="C197" s="22" t="s">
        <v>329</v>
      </c>
      <c r="D197" s="48">
        <v>1493297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86">
        <v>0</v>
      </c>
      <c r="M197" s="93">
        <v>1493297</v>
      </c>
    </row>
    <row r="198" spans="1:13" s="17" customFormat="1" ht="15.75" customHeight="1" thickBot="1">
      <c r="A198" s="14" t="s">
        <v>330</v>
      </c>
      <c r="B198" s="15" t="s">
        <v>331</v>
      </c>
      <c r="C198" s="22">
        <v>900978341</v>
      </c>
      <c r="D198" s="48">
        <v>1120484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86">
        <v>0</v>
      </c>
      <c r="M198" s="93">
        <v>1120484</v>
      </c>
    </row>
    <row r="199" spans="1:13" s="17" customFormat="1" ht="15.75" customHeight="1" thickBot="1">
      <c r="A199" s="33" t="s">
        <v>332</v>
      </c>
      <c r="B199" s="34"/>
      <c r="C199" s="35"/>
      <c r="D199" s="50">
        <v>832724544</v>
      </c>
      <c r="E199" s="51">
        <v>193166859</v>
      </c>
      <c r="F199" s="51">
        <v>50427344</v>
      </c>
      <c r="G199" s="51">
        <v>33979977</v>
      </c>
      <c r="H199" s="51">
        <v>1129223841</v>
      </c>
      <c r="I199" s="51">
        <v>431194069</v>
      </c>
      <c r="J199" s="51">
        <v>1073937541.3600001</v>
      </c>
      <c r="K199" s="51">
        <v>893738689</v>
      </c>
      <c r="L199" s="87">
        <v>-862</v>
      </c>
      <c r="M199" s="94">
        <v>4638392002.3600006</v>
      </c>
    </row>
    <row r="200" spans="1:13" s="17" customFormat="1" ht="15" customHeight="1">
      <c r="A200" s="14" t="s">
        <v>333</v>
      </c>
      <c r="B200" s="15" t="s">
        <v>334</v>
      </c>
      <c r="C200" s="22" t="s">
        <v>335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13783263214</v>
      </c>
      <c r="L200" s="86">
        <v>0</v>
      </c>
      <c r="M200" s="93">
        <v>13783263214</v>
      </c>
    </row>
    <row r="201" spans="1:13" s="17" customFormat="1" ht="15" customHeight="1">
      <c r="A201" s="14" t="s">
        <v>333</v>
      </c>
      <c r="B201" s="15" t="s">
        <v>336</v>
      </c>
      <c r="C201" s="10" t="s">
        <v>337</v>
      </c>
      <c r="D201" s="48"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10089465937</v>
      </c>
      <c r="L201" s="86">
        <v>0</v>
      </c>
      <c r="M201" s="93">
        <v>10089465937</v>
      </c>
    </row>
    <row r="202" spans="1:13" s="17" customFormat="1" ht="15" customHeight="1">
      <c r="A202" s="14" t="s">
        <v>333</v>
      </c>
      <c r="B202" s="15" t="s">
        <v>338</v>
      </c>
      <c r="C202" s="16" t="s">
        <v>339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1055833466</v>
      </c>
      <c r="L202" s="86">
        <v>0</v>
      </c>
      <c r="M202" s="93">
        <v>1055833466</v>
      </c>
    </row>
    <row r="203" spans="1:13" s="17" customFormat="1" ht="15" customHeight="1">
      <c r="A203" s="14" t="s">
        <v>333</v>
      </c>
      <c r="B203" s="15" t="s">
        <v>340</v>
      </c>
      <c r="C203" s="22" t="s">
        <v>341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515706068</v>
      </c>
      <c r="L203" s="86">
        <v>0</v>
      </c>
      <c r="M203" s="93">
        <v>515706068</v>
      </c>
    </row>
    <row r="204" spans="1:13" s="17" customFormat="1" ht="15" customHeight="1">
      <c r="A204" s="14" t="s">
        <v>333</v>
      </c>
      <c r="B204" s="15" t="s">
        <v>342</v>
      </c>
      <c r="C204" s="22" t="s">
        <v>343</v>
      </c>
      <c r="D204" s="48">
        <v>0</v>
      </c>
      <c r="E204" s="48">
        <v>0</v>
      </c>
      <c r="F204" s="60">
        <v>0</v>
      </c>
      <c r="G204" s="60">
        <v>0</v>
      </c>
      <c r="H204" s="60">
        <v>0</v>
      </c>
      <c r="I204" s="60">
        <v>0</v>
      </c>
      <c r="J204" s="60">
        <v>0</v>
      </c>
      <c r="K204" s="60">
        <v>280860718</v>
      </c>
      <c r="L204" s="86">
        <v>0</v>
      </c>
      <c r="M204" s="93">
        <v>280860718</v>
      </c>
    </row>
    <row r="205" spans="1:13" s="17" customFormat="1" ht="15" customHeight="1">
      <c r="A205" s="14" t="s">
        <v>333</v>
      </c>
      <c r="B205" s="15" t="s">
        <v>344</v>
      </c>
      <c r="C205" s="22" t="s">
        <v>345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185772988</v>
      </c>
      <c r="L205" s="86">
        <v>0</v>
      </c>
      <c r="M205" s="93">
        <v>185772988</v>
      </c>
    </row>
    <row r="206" spans="1:13" s="17" customFormat="1" ht="15" customHeight="1">
      <c r="A206" s="14" t="s">
        <v>333</v>
      </c>
      <c r="B206" s="15" t="s">
        <v>346</v>
      </c>
      <c r="C206" s="29" t="s">
        <v>347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96824781</v>
      </c>
      <c r="L206" s="86">
        <v>0</v>
      </c>
      <c r="M206" s="93">
        <v>96824781</v>
      </c>
    </row>
    <row r="207" spans="1:13" s="17" customFormat="1" ht="15" customHeight="1">
      <c r="A207" s="14" t="s">
        <v>333</v>
      </c>
      <c r="B207" s="15" t="s">
        <v>348</v>
      </c>
      <c r="C207" s="22" t="s">
        <v>349</v>
      </c>
      <c r="D207" s="48">
        <v>0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8">
        <v>0</v>
      </c>
      <c r="K207" s="48">
        <v>11193089</v>
      </c>
      <c r="L207" s="86">
        <v>0</v>
      </c>
      <c r="M207" s="93">
        <v>11193089</v>
      </c>
    </row>
    <row r="208" spans="1:13" s="17" customFormat="1" ht="15" customHeight="1">
      <c r="A208" s="30" t="s">
        <v>333</v>
      </c>
      <c r="B208" s="15" t="s">
        <v>350</v>
      </c>
      <c r="C208" s="22" t="s">
        <v>351</v>
      </c>
      <c r="D208" s="48">
        <v>0</v>
      </c>
      <c r="E208" s="48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392698711</v>
      </c>
      <c r="L208" s="86">
        <v>0</v>
      </c>
      <c r="M208" s="93">
        <v>392698711</v>
      </c>
    </row>
    <row r="209" spans="1:13" s="17" customFormat="1" ht="15.75" customHeight="1" thickBot="1">
      <c r="A209" s="30" t="s">
        <v>333</v>
      </c>
      <c r="B209" s="15" t="s">
        <v>352</v>
      </c>
      <c r="C209" s="22">
        <v>901093846</v>
      </c>
      <c r="D209" s="48">
        <v>0</v>
      </c>
      <c r="E209" s="48">
        <v>0</v>
      </c>
      <c r="F209" s="60">
        <v>0</v>
      </c>
      <c r="G209" s="60">
        <v>0</v>
      </c>
      <c r="H209" s="60">
        <v>0</v>
      </c>
      <c r="I209" s="60">
        <v>0</v>
      </c>
      <c r="J209" s="60">
        <v>951156412</v>
      </c>
      <c r="K209" s="60">
        <v>4745564908</v>
      </c>
      <c r="L209" s="86">
        <v>0</v>
      </c>
      <c r="M209" s="93">
        <v>5696721320</v>
      </c>
    </row>
    <row r="210" spans="1:13" s="17" customFormat="1" ht="15.75" customHeight="1" thickBot="1">
      <c r="A210" s="33" t="s">
        <v>353</v>
      </c>
      <c r="B210" s="34"/>
      <c r="C210" s="35"/>
      <c r="D210" s="50">
        <v>0</v>
      </c>
      <c r="E210" s="51">
        <v>0</v>
      </c>
      <c r="F210" s="51">
        <v>0</v>
      </c>
      <c r="G210" s="51">
        <v>0</v>
      </c>
      <c r="H210" s="51">
        <v>0</v>
      </c>
      <c r="I210" s="51">
        <v>0</v>
      </c>
      <c r="J210" s="51">
        <v>951156412</v>
      </c>
      <c r="K210" s="51">
        <v>31157183880</v>
      </c>
      <c r="L210" s="87">
        <v>0</v>
      </c>
      <c r="M210" s="94">
        <v>32108340292</v>
      </c>
    </row>
    <row r="211" spans="1:13" s="17" customFormat="1" ht="15" customHeight="1">
      <c r="A211" s="66" t="s">
        <v>354</v>
      </c>
      <c r="B211" s="15" t="s">
        <v>355</v>
      </c>
      <c r="C211" s="16" t="s">
        <v>356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12368375</v>
      </c>
      <c r="J211" s="48">
        <v>0</v>
      </c>
      <c r="K211" s="48">
        <v>0</v>
      </c>
      <c r="L211" s="86">
        <v>0</v>
      </c>
      <c r="M211" s="93">
        <v>12368375</v>
      </c>
    </row>
    <row r="212" spans="1:13" s="17" customFormat="1" ht="15" customHeight="1">
      <c r="A212" s="14" t="s">
        <v>357</v>
      </c>
      <c r="B212" s="15" t="s">
        <v>355</v>
      </c>
      <c r="C212" s="29" t="s">
        <v>356</v>
      </c>
      <c r="D212" s="48">
        <v>0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8">
        <v>0</v>
      </c>
      <c r="K212" s="48">
        <v>214125</v>
      </c>
      <c r="L212" s="86">
        <v>0</v>
      </c>
      <c r="M212" s="93">
        <v>214125</v>
      </c>
    </row>
    <row r="213" spans="1:13" s="17" customFormat="1" ht="15" customHeight="1">
      <c r="A213" s="30" t="s">
        <v>358</v>
      </c>
      <c r="B213" s="31" t="s">
        <v>355</v>
      </c>
      <c r="C213" s="16" t="s">
        <v>356</v>
      </c>
      <c r="D213" s="48">
        <v>0</v>
      </c>
      <c r="E213" s="48">
        <v>0</v>
      </c>
      <c r="F213" s="48">
        <v>0</v>
      </c>
      <c r="G213" s="48">
        <v>0</v>
      </c>
      <c r="H213" s="48">
        <v>0</v>
      </c>
      <c r="I213" s="48">
        <v>6912040</v>
      </c>
      <c r="J213" s="48">
        <v>147180</v>
      </c>
      <c r="K213" s="48">
        <v>0</v>
      </c>
      <c r="L213" s="86">
        <v>0</v>
      </c>
      <c r="M213" s="93">
        <v>7059220</v>
      </c>
    </row>
    <row r="214" spans="1:13" s="17" customFormat="1" ht="15" customHeight="1">
      <c r="A214" s="14" t="s">
        <v>359</v>
      </c>
      <c r="B214" s="15" t="s">
        <v>355</v>
      </c>
      <c r="C214" s="16" t="s">
        <v>356</v>
      </c>
      <c r="D214" s="48">
        <v>0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10000</v>
      </c>
      <c r="L214" s="86">
        <v>0</v>
      </c>
      <c r="M214" s="93">
        <v>10000</v>
      </c>
    </row>
    <row r="215" spans="1:13" s="17" customFormat="1" ht="15" customHeight="1">
      <c r="A215" s="66" t="s">
        <v>360</v>
      </c>
      <c r="B215" s="15" t="s">
        <v>355</v>
      </c>
      <c r="C215" s="16" t="s">
        <v>356</v>
      </c>
      <c r="D215" s="48">
        <v>0</v>
      </c>
      <c r="E215" s="48">
        <v>899998180</v>
      </c>
      <c r="F215" s="48">
        <v>0</v>
      </c>
      <c r="G215" s="48">
        <v>0</v>
      </c>
      <c r="H215" s="48">
        <v>0</v>
      </c>
      <c r="I215" s="48">
        <v>0</v>
      </c>
      <c r="J215" s="48">
        <v>0</v>
      </c>
      <c r="K215" s="48">
        <v>0</v>
      </c>
      <c r="L215" s="86">
        <v>0</v>
      </c>
      <c r="M215" s="93">
        <v>899998180</v>
      </c>
    </row>
    <row r="216" spans="1:13" s="17" customFormat="1" ht="15" customHeight="1">
      <c r="A216" s="66" t="s">
        <v>361</v>
      </c>
      <c r="B216" s="31" t="s">
        <v>355</v>
      </c>
      <c r="C216" s="16" t="s">
        <v>356</v>
      </c>
      <c r="D216" s="48">
        <v>0</v>
      </c>
      <c r="E216" s="48">
        <v>534606441</v>
      </c>
      <c r="F216" s="48">
        <v>0</v>
      </c>
      <c r="G216" s="48">
        <v>502658221</v>
      </c>
      <c r="H216" s="48">
        <v>94745521</v>
      </c>
      <c r="I216" s="48">
        <v>0</v>
      </c>
      <c r="J216" s="48">
        <v>0</v>
      </c>
      <c r="K216" s="48">
        <v>0</v>
      </c>
      <c r="L216" s="86">
        <v>0</v>
      </c>
      <c r="M216" s="93">
        <v>1132010183</v>
      </c>
    </row>
    <row r="217" spans="1:13" s="17" customFormat="1" ht="15" customHeight="1">
      <c r="A217" s="66" t="s">
        <v>362</v>
      </c>
      <c r="B217" s="31" t="s">
        <v>355</v>
      </c>
      <c r="C217" s="16" t="s">
        <v>356</v>
      </c>
      <c r="D217" s="48">
        <v>0</v>
      </c>
      <c r="E217" s="48">
        <v>0</v>
      </c>
      <c r="F217" s="48">
        <v>138291500</v>
      </c>
      <c r="G217" s="48">
        <v>0</v>
      </c>
      <c r="H217" s="48">
        <v>329547506</v>
      </c>
      <c r="I217" s="48">
        <v>0</v>
      </c>
      <c r="J217" s="48">
        <v>0</v>
      </c>
      <c r="K217" s="48">
        <v>0</v>
      </c>
      <c r="L217" s="86">
        <v>0</v>
      </c>
      <c r="M217" s="93">
        <v>467839006</v>
      </c>
    </row>
    <row r="218" spans="1:13" s="17" customFormat="1" ht="15" customHeight="1">
      <c r="A218" s="30" t="s">
        <v>363</v>
      </c>
      <c r="B218" s="31" t="s">
        <v>364</v>
      </c>
      <c r="C218" s="16" t="s">
        <v>356</v>
      </c>
      <c r="D218" s="48">
        <v>0</v>
      </c>
      <c r="E218" s="48">
        <v>0</v>
      </c>
      <c r="F218" s="48">
        <v>0</v>
      </c>
      <c r="G218" s="48">
        <v>0</v>
      </c>
      <c r="H218" s="48">
        <v>0</v>
      </c>
      <c r="I218" s="48">
        <v>0</v>
      </c>
      <c r="J218" s="48">
        <v>0</v>
      </c>
      <c r="K218" s="48">
        <v>38277000</v>
      </c>
      <c r="L218" s="86">
        <v>0</v>
      </c>
      <c r="M218" s="93">
        <v>38277000</v>
      </c>
    </row>
    <row r="219" spans="1:13" s="17" customFormat="1" ht="15" customHeight="1">
      <c r="A219" s="30" t="s">
        <v>365</v>
      </c>
      <c r="B219" s="31" t="s">
        <v>364</v>
      </c>
      <c r="C219" s="16" t="s">
        <v>356</v>
      </c>
      <c r="D219" s="48">
        <v>0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0</v>
      </c>
      <c r="K219" s="48">
        <v>0</v>
      </c>
      <c r="L219" s="86">
        <v>-0.8</v>
      </c>
      <c r="M219" s="93">
        <v>-0.8</v>
      </c>
    </row>
    <row r="220" spans="1:13" s="17" customFormat="1" ht="15" customHeight="1">
      <c r="A220" s="30" t="s">
        <v>366</v>
      </c>
      <c r="B220" s="31" t="s">
        <v>364</v>
      </c>
      <c r="C220" s="16" t="s">
        <v>356</v>
      </c>
      <c r="D220" s="48">
        <v>66257081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0</v>
      </c>
      <c r="K220" s="48">
        <v>0</v>
      </c>
      <c r="L220" s="86">
        <v>0</v>
      </c>
      <c r="M220" s="93">
        <v>66257081</v>
      </c>
    </row>
    <row r="221" spans="1:13" s="17" customFormat="1" ht="15" customHeight="1" thickBot="1">
      <c r="A221" s="30" t="s">
        <v>367</v>
      </c>
      <c r="B221" s="31" t="s">
        <v>364</v>
      </c>
      <c r="C221" s="16" t="s">
        <v>356</v>
      </c>
      <c r="D221" s="48">
        <v>448809958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86">
        <v>0</v>
      </c>
      <c r="M221" s="93">
        <v>448809958</v>
      </c>
    </row>
    <row r="222" spans="1:13" s="17" customFormat="1" ht="15.75" customHeight="1" thickBot="1">
      <c r="A222" s="33" t="s">
        <v>368</v>
      </c>
      <c r="B222" s="34"/>
      <c r="C222" s="35"/>
      <c r="D222" s="50">
        <v>515067039</v>
      </c>
      <c r="E222" s="51">
        <v>1434604621</v>
      </c>
      <c r="F222" s="51">
        <v>138291500</v>
      </c>
      <c r="G222" s="51">
        <v>502658221</v>
      </c>
      <c r="H222" s="51">
        <v>424293027</v>
      </c>
      <c r="I222" s="51">
        <v>19280415</v>
      </c>
      <c r="J222" s="51">
        <v>147180</v>
      </c>
      <c r="K222" s="51">
        <v>38501125</v>
      </c>
      <c r="L222" s="87">
        <v>-0.8</v>
      </c>
      <c r="M222" s="94">
        <v>3072843127.1999998</v>
      </c>
    </row>
    <row r="223" spans="1:13" s="17" customFormat="1" ht="15.75" customHeight="1" thickBot="1">
      <c r="A223" s="18" t="s">
        <v>369</v>
      </c>
      <c r="B223" s="19" t="s">
        <v>355</v>
      </c>
      <c r="C223" s="20" t="s">
        <v>356</v>
      </c>
      <c r="D223" s="49">
        <v>0</v>
      </c>
      <c r="E223" s="49">
        <v>0</v>
      </c>
      <c r="F223" s="49">
        <v>0</v>
      </c>
      <c r="G223" s="49">
        <v>0</v>
      </c>
      <c r="H223" s="49">
        <v>0</v>
      </c>
      <c r="I223" s="49">
        <v>0</v>
      </c>
      <c r="J223" s="49">
        <v>0</v>
      </c>
      <c r="K223" s="49">
        <v>335486472</v>
      </c>
      <c r="L223" s="89">
        <v>0</v>
      </c>
      <c r="M223" s="93">
        <v>335486472</v>
      </c>
    </row>
    <row r="224" spans="1:13" s="17" customFormat="1" ht="15.75" customHeight="1" thickBot="1">
      <c r="A224" s="33" t="s">
        <v>370</v>
      </c>
      <c r="B224" s="34"/>
      <c r="C224" s="35"/>
      <c r="D224" s="50">
        <v>0</v>
      </c>
      <c r="E224" s="51">
        <v>0</v>
      </c>
      <c r="F224" s="51">
        <v>0</v>
      </c>
      <c r="G224" s="51">
        <v>0</v>
      </c>
      <c r="H224" s="51">
        <v>0</v>
      </c>
      <c r="I224" s="51">
        <v>0</v>
      </c>
      <c r="J224" s="51">
        <v>0</v>
      </c>
      <c r="K224" s="51">
        <v>335486472</v>
      </c>
      <c r="L224" s="87">
        <v>0</v>
      </c>
      <c r="M224" s="94">
        <v>335486472</v>
      </c>
    </row>
    <row r="225" spans="1:13" s="17" customFormat="1" ht="15" customHeight="1">
      <c r="A225" s="26" t="s">
        <v>371</v>
      </c>
      <c r="B225" s="27" t="s">
        <v>372</v>
      </c>
      <c r="C225" s="39">
        <v>800246953</v>
      </c>
      <c r="D225" s="48">
        <v>0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8">
        <v>238039850</v>
      </c>
      <c r="L225" s="86">
        <v>0</v>
      </c>
      <c r="M225" s="93">
        <v>238039850</v>
      </c>
    </row>
    <row r="226" spans="1:13" s="17" customFormat="1" ht="15" customHeight="1">
      <c r="A226" s="14" t="s">
        <v>371</v>
      </c>
      <c r="B226" s="15" t="s">
        <v>373</v>
      </c>
      <c r="C226" s="16" t="s">
        <v>374</v>
      </c>
      <c r="D226" s="48">
        <v>0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5604927</v>
      </c>
      <c r="L226" s="86">
        <v>0</v>
      </c>
      <c r="M226" s="93">
        <v>5604927</v>
      </c>
    </row>
    <row r="227" spans="1:13" s="17" customFormat="1" ht="15" customHeight="1">
      <c r="A227" s="14" t="s">
        <v>371</v>
      </c>
      <c r="B227" s="15" t="s">
        <v>375</v>
      </c>
      <c r="C227" s="16" t="s">
        <v>374</v>
      </c>
      <c r="D227" s="48">
        <v>0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224182</v>
      </c>
      <c r="L227" s="86">
        <v>0</v>
      </c>
      <c r="M227" s="93">
        <v>224182</v>
      </c>
    </row>
    <row r="228" spans="1:13" s="17" customFormat="1" ht="15" customHeight="1">
      <c r="A228" s="14" t="s">
        <v>371</v>
      </c>
      <c r="B228" s="15" t="s">
        <v>376</v>
      </c>
      <c r="C228" s="16" t="s">
        <v>374</v>
      </c>
      <c r="D228" s="48">
        <v>0</v>
      </c>
      <c r="E228" s="48">
        <v>0</v>
      </c>
      <c r="F228" s="48">
        <v>0</v>
      </c>
      <c r="G228" s="48">
        <v>0</v>
      </c>
      <c r="H228" s="48">
        <v>0</v>
      </c>
      <c r="I228" s="48">
        <v>0</v>
      </c>
      <c r="J228" s="48">
        <v>0</v>
      </c>
      <c r="K228" s="48">
        <v>1993721</v>
      </c>
      <c r="L228" s="86">
        <v>0</v>
      </c>
      <c r="M228" s="93">
        <v>1993721</v>
      </c>
    </row>
    <row r="229" spans="1:13" s="17" customFormat="1" ht="15" customHeight="1">
      <c r="A229" s="14" t="s">
        <v>371</v>
      </c>
      <c r="B229" s="15" t="s">
        <v>377</v>
      </c>
      <c r="C229" s="16" t="s">
        <v>374</v>
      </c>
      <c r="D229" s="48">
        <v>0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26837536</v>
      </c>
      <c r="L229" s="86">
        <v>0</v>
      </c>
      <c r="M229" s="93">
        <v>26837536</v>
      </c>
    </row>
    <row r="230" spans="1:13" s="17" customFormat="1" ht="15" customHeight="1">
      <c r="A230" s="14" t="s">
        <v>371</v>
      </c>
      <c r="B230" s="15" t="s">
        <v>378</v>
      </c>
      <c r="C230" s="16" t="s">
        <v>374</v>
      </c>
      <c r="D230" s="48">
        <v>0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0</v>
      </c>
      <c r="K230" s="48">
        <v>3152739</v>
      </c>
      <c r="L230" s="86">
        <v>0</v>
      </c>
      <c r="M230" s="93">
        <v>3152739</v>
      </c>
    </row>
    <row r="231" spans="1:13" s="17" customFormat="1" ht="15" customHeight="1">
      <c r="A231" s="14" t="s">
        <v>371</v>
      </c>
      <c r="B231" s="15" t="s">
        <v>379</v>
      </c>
      <c r="C231" s="16" t="s">
        <v>374</v>
      </c>
      <c r="D231" s="48">
        <v>0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598292759</v>
      </c>
      <c r="L231" s="86">
        <v>0</v>
      </c>
      <c r="M231" s="93">
        <v>598292759</v>
      </c>
    </row>
    <row r="232" spans="1:13" s="17" customFormat="1" ht="15" customHeight="1">
      <c r="A232" s="14" t="s">
        <v>371</v>
      </c>
      <c r="B232" s="15" t="s">
        <v>380</v>
      </c>
      <c r="C232" s="16" t="s">
        <v>374</v>
      </c>
      <c r="D232" s="48">
        <v>0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46618333</v>
      </c>
      <c r="L232" s="86">
        <v>0</v>
      </c>
      <c r="M232" s="93">
        <v>46618333</v>
      </c>
    </row>
    <row r="233" spans="1:13" s="17" customFormat="1" ht="15" customHeight="1">
      <c r="A233" s="14" t="s">
        <v>381</v>
      </c>
      <c r="B233" s="15" t="s">
        <v>382</v>
      </c>
      <c r="C233" s="16" t="s">
        <v>374</v>
      </c>
      <c r="D233" s="48">
        <v>0</v>
      </c>
      <c r="E233" s="48">
        <v>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8">
        <v>159127809</v>
      </c>
      <c r="L233" s="86">
        <v>0</v>
      </c>
      <c r="M233" s="93">
        <v>159127809</v>
      </c>
    </row>
    <row r="234" spans="1:13" s="17" customFormat="1" ht="15" customHeight="1">
      <c r="A234" s="14" t="s">
        <v>381</v>
      </c>
      <c r="B234" s="15" t="s">
        <v>383</v>
      </c>
      <c r="C234" s="16" t="s">
        <v>374</v>
      </c>
      <c r="D234" s="48">
        <v>0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8">
        <v>84643159</v>
      </c>
      <c r="L234" s="86">
        <v>0</v>
      </c>
      <c r="M234" s="93">
        <v>84643159</v>
      </c>
    </row>
    <row r="235" spans="1:13" s="17" customFormat="1" ht="15" customHeight="1">
      <c r="A235" s="14" t="s">
        <v>381</v>
      </c>
      <c r="B235" s="15" t="s">
        <v>384</v>
      </c>
      <c r="C235" s="16" t="s">
        <v>374</v>
      </c>
      <c r="D235" s="48">
        <v>0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1924162</v>
      </c>
      <c r="L235" s="86">
        <v>0</v>
      </c>
      <c r="M235" s="93">
        <v>1924162</v>
      </c>
    </row>
    <row r="236" spans="1:13" s="17" customFormat="1" ht="15" customHeight="1">
      <c r="A236" s="14" t="s">
        <v>381</v>
      </c>
      <c r="B236" s="15" t="s">
        <v>385</v>
      </c>
      <c r="C236" s="16" t="s">
        <v>374</v>
      </c>
      <c r="D236" s="48">
        <v>0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4491116</v>
      </c>
      <c r="L236" s="86">
        <v>0</v>
      </c>
      <c r="M236" s="93">
        <v>4491116</v>
      </c>
    </row>
    <row r="237" spans="1:13" s="17" customFormat="1" ht="15" customHeight="1">
      <c r="A237" s="14" t="s">
        <v>381</v>
      </c>
      <c r="B237" s="15" t="s">
        <v>386</v>
      </c>
      <c r="C237" s="16" t="s">
        <v>374</v>
      </c>
      <c r="D237" s="48">
        <v>0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8">
        <v>8143682</v>
      </c>
      <c r="L237" s="86">
        <v>0</v>
      </c>
      <c r="M237" s="93">
        <v>8143682</v>
      </c>
    </row>
    <row r="238" spans="1:13" s="17" customFormat="1" ht="15" customHeight="1">
      <c r="A238" s="14" t="s">
        <v>381</v>
      </c>
      <c r="B238" s="15" t="s">
        <v>387</v>
      </c>
      <c r="C238" s="16" t="s">
        <v>374</v>
      </c>
      <c r="D238" s="48"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80755468</v>
      </c>
      <c r="L238" s="86">
        <v>0</v>
      </c>
      <c r="M238" s="93">
        <v>80755468</v>
      </c>
    </row>
    <row r="239" spans="1:13" s="17" customFormat="1" ht="15" customHeight="1">
      <c r="A239" s="14" t="s">
        <v>381</v>
      </c>
      <c r="B239" s="15" t="s">
        <v>388</v>
      </c>
      <c r="C239" s="16" t="s">
        <v>374</v>
      </c>
      <c r="D239" s="48">
        <v>0</v>
      </c>
      <c r="E239" s="48">
        <v>0</v>
      </c>
      <c r="F239" s="48">
        <v>0</v>
      </c>
      <c r="G239" s="48">
        <v>0</v>
      </c>
      <c r="H239" s="48">
        <v>0</v>
      </c>
      <c r="I239" s="48">
        <v>0</v>
      </c>
      <c r="J239" s="48">
        <v>0</v>
      </c>
      <c r="K239" s="48">
        <v>37460157</v>
      </c>
      <c r="L239" s="86">
        <v>0</v>
      </c>
      <c r="M239" s="93">
        <v>37460157</v>
      </c>
    </row>
    <row r="240" spans="1:13" s="17" customFormat="1" ht="15" customHeight="1">
      <c r="A240" s="14" t="s">
        <v>381</v>
      </c>
      <c r="B240" s="15" t="s">
        <v>389</v>
      </c>
      <c r="C240" s="16" t="s">
        <v>374</v>
      </c>
      <c r="D240" s="48">
        <v>0</v>
      </c>
      <c r="E240" s="48">
        <v>0</v>
      </c>
      <c r="F240" s="48">
        <v>0</v>
      </c>
      <c r="G240" s="48">
        <v>0</v>
      </c>
      <c r="H240" s="48">
        <v>0</v>
      </c>
      <c r="I240" s="48">
        <v>0</v>
      </c>
      <c r="J240" s="48">
        <v>0</v>
      </c>
      <c r="K240" s="48">
        <v>8392618</v>
      </c>
      <c r="L240" s="86">
        <v>0</v>
      </c>
      <c r="M240" s="93">
        <v>8392618</v>
      </c>
    </row>
    <row r="241" spans="1:13" s="17" customFormat="1" ht="15" customHeight="1">
      <c r="A241" s="14" t="s">
        <v>381</v>
      </c>
      <c r="B241" s="15" t="s">
        <v>390</v>
      </c>
      <c r="C241" s="16" t="s">
        <v>374</v>
      </c>
      <c r="D241" s="48">
        <v>0</v>
      </c>
      <c r="E241" s="48">
        <v>0</v>
      </c>
      <c r="F241" s="48">
        <v>0</v>
      </c>
      <c r="G241" s="48">
        <v>0</v>
      </c>
      <c r="H241" s="48">
        <v>0</v>
      </c>
      <c r="I241" s="48">
        <v>0</v>
      </c>
      <c r="J241" s="48">
        <v>0</v>
      </c>
      <c r="K241" s="48">
        <v>617186647</v>
      </c>
      <c r="L241" s="86">
        <v>0</v>
      </c>
      <c r="M241" s="93">
        <v>617186647</v>
      </c>
    </row>
    <row r="242" spans="1:13" s="17" customFormat="1" ht="15" customHeight="1">
      <c r="A242" s="14" t="s">
        <v>381</v>
      </c>
      <c r="B242" s="15" t="s">
        <v>391</v>
      </c>
      <c r="C242" s="16" t="s">
        <v>374</v>
      </c>
      <c r="D242" s="48">
        <v>0</v>
      </c>
      <c r="E242" s="48">
        <v>0</v>
      </c>
      <c r="F242" s="48">
        <v>0</v>
      </c>
      <c r="G242" s="48">
        <v>0</v>
      </c>
      <c r="H242" s="48">
        <v>0</v>
      </c>
      <c r="I242" s="48">
        <v>0</v>
      </c>
      <c r="J242" s="48">
        <v>0</v>
      </c>
      <c r="K242" s="48">
        <v>21847543</v>
      </c>
      <c r="L242" s="86">
        <v>0</v>
      </c>
      <c r="M242" s="93">
        <v>21847543</v>
      </c>
    </row>
    <row r="243" spans="1:13" s="17" customFormat="1" ht="15" customHeight="1">
      <c r="A243" s="14" t="s">
        <v>381</v>
      </c>
      <c r="B243" s="15" t="s">
        <v>392</v>
      </c>
      <c r="C243" s="16" t="s">
        <v>374</v>
      </c>
      <c r="D243" s="48">
        <v>0</v>
      </c>
      <c r="E243" s="48">
        <v>0</v>
      </c>
      <c r="F243" s="48">
        <v>0</v>
      </c>
      <c r="G243" s="48">
        <v>0</v>
      </c>
      <c r="H243" s="48">
        <v>0</v>
      </c>
      <c r="I243" s="48">
        <v>0</v>
      </c>
      <c r="J243" s="48">
        <v>0</v>
      </c>
      <c r="K243" s="48">
        <v>105271822</v>
      </c>
      <c r="L243" s="86">
        <v>0</v>
      </c>
      <c r="M243" s="93">
        <v>105271822</v>
      </c>
    </row>
    <row r="244" spans="1:13" s="17" customFormat="1" ht="15" customHeight="1">
      <c r="A244" s="14" t="s">
        <v>393</v>
      </c>
      <c r="B244" s="15" t="s">
        <v>394</v>
      </c>
      <c r="C244" s="16" t="s">
        <v>374</v>
      </c>
      <c r="D244" s="48">
        <v>0</v>
      </c>
      <c r="E244" s="48">
        <v>0</v>
      </c>
      <c r="F244" s="48">
        <v>0</v>
      </c>
      <c r="G244" s="48">
        <v>0</v>
      </c>
      <c r="H244" s="48">
        <v>0</v>
      </c>
      <c r="I244" s="48">
        <v>0</v>
      </c>
      <c r="J244" s="48">
        <v>0</v>
      </c>
      <c r="K244" s="48">
        <v>1402942</v>
      </c>
      <c r="L244" s="86">
        <v>0</v>
      </c>
      <c r="M244" s="93">
        <v>1402942</v>
      </c>
    </row>
    <row r="245" spans="1:13" s="17" customFormat="1" ht="15" customHeight="1">
      <c r="A245" s="14" t="s">
        <v>393</v>
      </c>
      <c r="B245" s="15" t="s">
        <v>395</v>
      </c>
      <c r="C245" s="16" t="s">
        <v>374</v>
      </c>
      <c r="D245" s="48">
        <v>0</v>
      </c>
      <c r="E245" s="48">
        <v>0</v>
      </c>
      <c r="F245" s="48">
        <v>0</v>
      </c>
      <c r="G245" s="48">
        <v>0</v>
      </c>
      <c r="H245" s="48">
        <v>0</v>
      </c>
      <c r="I245" s="48">
        <v>0</v>
      </c>
      <c r="J245" s="48">
        <v>0</v>
      </c>
      <c r="K245" s="48">
        <v>8243461</v>
      </c>
      <c r="L245" s="86">
        <v>0</v>
      </c>
      <c r="M245" s="93">
        <v>8243461</v>
      </c>
    </row>
    <row r="246" spans="1:13" s="17" customFormat="1" ht="15" customHeight="1">
      <c r="A246" s="14" t="s">
        <v>393</v>
      </c>
      <c r="B246" s="15" t="s">
        <v>396</v>
      </c>
      <c r="C246" s="16" t="s">
        <v>374</v>
      </c>
      <c r="D246" s="48">
        <v>0</v>
      </c>
      <c r="E246" s="48">
        <v>0</v>
      </c>
      <c r="F246" s="48">
        <v>0</v>
      </c>
      <c r="G246" s="48">
        <v>0</v>
      </c>
      <c r="H246" s="48">
        <v>0</v>
      </c>
      <c r="I246" s="48">
        <v>0</v>
      </c>
      <c r="J246" s="48">
        <v>0</v>
      </c>
      <c r="K246" s="48">
        <v>1935</v>
      </c>
      <c r="L246" s="86">
        <v>0</v>
      </c>
      <c r="M246" s="93">
        <v>1935</v>
      </c>
    </row>
    <row r="247" spans="1:13" s="17" customFormat="1" ht="15" customHeight="1">
      <c r="A247" s="14" t="s">
        <v>393</v>
      </c>
      <c r="B247" s="15" t="s">
        <v>397</v>
      </c>
      <c r="C247" s="16" t="s">
        <v>374</v>
      </c>
      <c r="D247" s="48">
        <v>0</v>
      </c>
      <c r="E247" s="48">
        <v>0</v>
      </c>
      <c r="F247" s="48">
        <v>0</v>
      </c>
      <c r="G247" s="48">
        <v>0</v>
      </c>
      <c r="H247" s="48">
        <v>0</v>
      </c>
      <c r="I247" s="48">
        <v>0</v>
      </c>
      <c r="J247" s="48">
        <v>0</v>
      </c>
      <c r="K247" s="48">
        <v>190556</v>
      </c>
      <c r="L247" s="86">
        <v>0</v>
      </c>
      <c r="M247" s="93">
        <v>190556</v>
      </c>
    </row>
    <row r="248" spans="1:13" s="17" customFormat="1" ht="15" customHeight="1">
      <c r="A248" s="14" t="s">
        <v>398</v>
      </c>
      <c r="B248" s="15" t="s">
        <v>399</v>
      </c>
      <c r="C248" s="16" t="s">
        <v>374</v>
      </c>
      <c r="D248" s="48">
        <v>0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117525446</v>
      </c>
      <c r="L248" s="86">
        <v>0</v>
      </c>
      <c r="M248" s="93">
        <v>117525446</v>
      </c>
    </row>
    <row r="249" spans="1:13" s="17" customFormat="1" ht="15" customHeight="1">
      <c r="A249" s="14" t="s">
        <v>398</v>
      </c>
      <c r="B249" s="15" t="s">
        <v>400</v>
      </c>
      <c r="C249" s="16" t="s">
        <v>374</v>
      </c>
      <c r="D249" s="48">
        <v>0</v>
      </c>
      <c r="E249" s="48">
        <v>0</v>
      </c>
      <c r="F249" s="48">
        <v>0</v>
      </c>
      <c r="G249" s="48">
        <v>0</v>
      </c>
      <c r="H249" s="48">
        <v>0</v>
      </c>
      <c r="I249" s="48">
        <v>0</v>
      </c>
      <c r="J249" s="48">
        <v>0</v>
      </c>
      <c r="K249" s="48">
        <v>116539793</v>
      </c>
      <c r="L249" s="86">
        <v>0</v>
      </c>
      <c r="M249" s="93">
        <v>116539793</v>
      </c>
    </row>
    <row r="250" spans="1:13" s="17" customFormat="1" ht="15" customHeight="1">
      <c r="A250" s="14" t="s">
        <v>398</v>
      </c>
      <c r="B250" s="15" t="s">
        <v>401</v>
      </c>
      <c r="C250" s="16" t="s">
        <v>374</v>
      </c>
      <c r="D250" s="48">
        <v>0</v>
      </c>
      <c r="E250" s="48">
        <v>0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8">
        <v>238495345</v>
      </c>
      <c r="L250" s="86">
        <v>0</v>
      </c>
      <c r="M250" s="93">
        <v>238495345</v>
      </c>
    </row>
    <row r="251" spans="1:13" s="17" customFormat="1" ht="15" customHeight="1">
      <c r="A251" s="14" t="s">
        <v>402</v>
      </c>
      <c r="B251" s="15" t="s">
        <v>403</v>
      </c>
      <c r="C251" s="16" t="s">
        <v>374</v>
      </c>
      <c r="D251" s="48">
        <v>0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>
        <v>0</v>
      </c>
      <c r="K251" s="48">
        <v>97874665</v>
      </c>
      <c r="L251" s="86">
        <v>0</v>
      </c>
      <c r="M251" s="93">
        <v>97874665</v>
      </c>
    </row>
    <row r="252" spans="1:13" s="17" customFormat="1" ht="15" customHeight="1">
      <c r="A252" s="14" t="s">
        <v>402</v>
      </c>
      <c r="B252" s="15" t="s">
        <v>404</v>
      </c>
      <c r="C252" s="16" t="s">
        <v>374</v>
      </c>
      <c r="D252" s="48">
        <v>0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0</v>
      </c>
      <c r="K252" s="48">
        <v>15785944</v>
      </c>
      <c r="L252" s="86">
        <v>0</v>
      </c>
      <c r="M252" s="93">
        <v>15785944</v>
      </c>
    </row>
    <row r="253" spans="1:13" s="17" customFormat="1" ht="15" customHeight="1">
      <c r="A253" s="14" t="s">
        <v>402</v>
      </c>
      <c r="B253" s="15" t="s">
        <v>405</v>
      </c>
      <c r="C253" s="16" t="s">
        <v>374</v>
      </c>
      <c r="D253" s="48"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1959042</v>
      </c>
      <c r="L253" s="86">
        <v>0</v>
      </c>
      <c r="M253" s="93">
        <v>1959042</v>
      </c>
    </row>
    <row r="254" spans="1:13" s="17" customFormat="1" ht="15" customHeight="1">
      <c r="A254" s="14" t="s">
        <v>402</v>
      </c>
      <c r="B254" s="15" t="s">
        <v>406</v>
      </c>
      <c r="C254" s="16" t="s">
        <v>374</v>
      </c>
      <c r="D254" s="48">
        <v>0</v>
      </c>
      <c r="E254" s="48">
        <v>0</v>
      </c>
      <c r="F254" s="48">
        <v>0</v>
      </c>
      <c r="G254" s="48">
        <v>0</v>
      </c>
      <c r="H254" s="48">
        <v>0</v>
      </c>
      <c r="I254" s="48">
        <v>0</v>
      </c>
      <c r="J254" s="48">
        <v>0</v>
      </c>
      <c r="K254" s="48">
        <v>2598558</v>
      </c>
      <c r="L254" s="86">
        <v>0</v>
      </c>
      <c r="M254" s="93">
        <v>2598558</v>
      </c>
    </row>
    <row r="255" spans="1:13" s="17" customFormat="1" ht="15" customHeight="1">
      <c r="A255" s="14" t="s">
        <v>402</v>
      </c>
      <c r="B255" s="15" t="s">
        <v>407</v>
      </c>
      <c r="C255" s="16" t="s">
        <v>374</v>
      </c>
      <c r="D255" s="48">
        <v>0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47014094</v>
      </c>
      <c r="L255" s="86">
        <v>0</v>
      </c>
      <c r="M255" s="93">
        <v>47014094</v>
      </c>
    </row>
    <row r="256" spans="1:13" s="17" customFormat="1" ht="15" customHeight="1">
      <c r="A256" s="14" t="s">
        <v>402</v>
      </c>
      <c r="B256" s="15" t="s">
        <v>408</v>
      </c>
      <c r="C256" s="16" t="s">
        <v>374</v>
      </c>
      <c r="D256" s="48">
        <v>0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>
        <v>0</v>
      </c>
      <c r="K256" s="48">
        <v>9163660</v>
      </c>
      <c r="L256" s="86">
        <v>0</v>
      </c>
      <c r="M256" s="93">
        <v>9163660</v>
      </c>
    </row>
    <row r="257" spans="1:13" s="17" customFormat="1" ht="15" customHeight="1">
      <c r="A257" s="14" t="s">
        <v>402</v>
      </c>
      <c r="B257" s="15" t="s">
        <v>409</v>
      </c>
      <c r="C257" s="16" t="s">
        <v>374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12604442</v>
      </c>
      <c r="L257" s="86">
        <v>0</v>
      </c>
      <c r="M257" s="93">
        <v>12604442</v>
      </c>
    </row>
    <row r="258" spans="1:13" s="17" customFormat="1" ht="15" customHeight="1">
      <c r="A258" s="14" t="s">
        <v>410</v>
      </c>
      <c r="B258" s="15" t="s">
        <v>411</v>
      </c>
      <c r="C258" s="16" t="s">
        <v>374</v>
      </c>
      <c r="D258" s="48">
        <v>0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5686470</v>
      </c>
      <c r="L258" s="86">
        <v>0</v>
      </c>
      <c r="M258" s="93">
        <v>5686470</v>
      </c>
    </row>
    <row r="259" spans="1:13" s="17" customFormat="1" ht="15" customHeight="1">
      <c r="A259" s="14" t="s">
        <v>410</v>
      </c>
      <c r="B259" s="15" t="s">
        <v>373</v>
      </c>
      <c r="C259" s="16" t="s">
        <v>374</v>
      </c>
      <c r="D259" s="48">
        <v>0</v>
      </c>
      <c r="E259" s="48">
        <v>0</v>
      </c>
      <c r="F259" s="48">
        <v>0</v>
      </c>
      <c r="G259" s="48">
        <v>0</v>
      </c>
      <c r="H259" s="48">
        <v>0</v>
      </c>
      <c r="I259" s="48">
        <v>0</v>
      </c>
      <c r="J259" s="48">
        <v>0</v>
      </c>
      <c r="K259" s="48">
        <v>40942467</v>
      </c>
      <c r="L259" s="86">
        <v>0</v>
      </c>
      <c r="M259" s="93">
        <v>40942467</v>
      </c>
    </row>
    <row r="260" spans="1:13" s="17" customFormat="1" ht="15" customHeight="1">
      <c r="A260" s="14" t="s">
        <v>410</v>
      </c>
      <c r="B260" s="15" t="s">
        <v>412</v>
      </c>
      <c r="C260" s="16" t="s">
        <v>374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37964404</v>
      </c>
      <c r="L260" s="86">
        <v>0</v>
      </c>
      <c r="M260" s="93">
        <v>37964404</v>
      </c>
    </row>
    <row r="261" spans="1:13" s="17" customFormat="1" ht="15" customHeight="1">
      <c r="A261" s="14" t="s">
        <v>410</v>
      </c>
      <c r="B261" s="15" t="s">
        <v>413</v>
      </c>
      <c r="C261" s="16" t="s">
        <v>374</v>
      </c>
      <c r="D261" s="48"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206277131</v>
      </c>
      <c r="L261" s="86">
        <v>0</v>
      </c>
      <c r="M261" s="93">
        <v>206277131</v>
      </c>
    </row>
    <row r="262" spans="1:13" s="17" customFormat="1" ht="15" customHeight="1">
      <c r="A262" s="14" t="s">
        <v>410</v>
      </c>
      <c r="B262" s="15" t="s">
        <v>414</v>
      </c>
      <c r="C262" s="16" t="s">
        <v>374</v>
      </c>
      <c r="D262" s="48">
        <v>0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113180859</v>
      </c>
      <c r="L262" s="86">
        <v>0</v>
      </c>
      <c r="M262" s="93">
        <v>113180859</v>
      </c>
    </row>
    <row r="263" spans="1:13" s="17" customFormat="1" ht="15" customHeight="1">
      <c r="A263" s="14" t="s">
        <v>410</v>
      </c>
      <c r="B263" s="15" t="s">
        <v>415</v>
      </c>
      <c r="C263" s="16" t="s">
        <v>374</v>
      </c>
      <c r="D263" s="48"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25655503</v>
      </c>
      <c r="L263" s="86">
        <v>0</v>
      </c>
      <c r="M263" s="93">
        <v>25655503</v>
      </c>
    </row>
    <row r="264" spans="1:13" s="17" customFormat="1" ht="15" customHeight="1">
      <c r="A264" s="14" t="s">
        <v>410</v>
      </c>
      <c r="B264" s="15" t="s">
        <v>416</v>
      </c>
      <c r="C264" s="16" t="s">
        <v>374</v>
      </c>
      <c r="D264" s="48">
        <v>0</v>
      </c>
      <c r="E264" s="48">
        <v>0</v>
      </c>
      <c r="F264" s="48">
        <v>0</v>
      </c>
      <c r="G264" s="48">
        <v>0</v>
      </c>
      <c r="H264" s="48">
        <v>0</v>
      </c>
      <c r="I264" s="48">
        <v>0</v>
      </c>
      <c r="J264" s="48">
        <v>0</v>
      </c>
      <c r="K264" s="48">
        <v>625908095</v>
      </c>
      <c r="L264" s="86">
        <v>0</v>
      </c>
      <c r="M264" s="93">
        <v>625908095</v>
      </c>
    </row>
    <row r="265" spans="1:13" s="17" customFormat="1" ht="15" customHeight="1">
      <c r="A265" s="14" t="s">
        <v>410</v>
      </c>
      <c r="B265" s="15" t="s">
        <v>417</v>
      </c>
      <c r="C265" s="16" t="s">
        <v>374</v>
      </c>
      <c r="D265" s="48">
        <v>0</v>
      </c>
      <c r="E265" s="48">
        <v>0</v>
      </c>
      <c r="F265" s="48">
        <v>0</v>
      </c>
      <c r="G265" s="48">
        <v>0</v>
      </c>
      <c r="H265" s="48">
        <v>0</v>
      </c>
      <c r="I265" s="48">
        <v>0</v>
      </c>
      <c r="J265" s="48">
        <v>0</v>
      </c>
      <c r="K265" s="48">
        <v>5389732</v>
      </c>
      <c r="L265" s="86">
        <v>0</v>
      </c>
      <c r="M265" s="93">
        <v>5389732</v>
      </c>
    </row>
    <row r="266" spans="1:13" s="17" customFormat="1" ht="15" customHeight="1">
      <c r="A266" s="14" t="s">
        <v>410</v>
      </c>
      <c r="B266" s="15" t="s">
        <v>418</v>
      </c>
      <c r="C266" s="16" t="s">
        <v>374</v>
      </c>
      <c r="D266" s="48">
        <v>0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>
        <v>0</v>
      </c>
      <c r="K266" s="48">
        <v>13074321</v>
      </c>
      <c r="L266" s="86">
        <v>0</v>
      </c>
      <c r="M266" s="93">
        <v>13074321</v>
      </c>
    </row>
    <row r="267" spans="1:13" s="17" customFormat="1" ht="15" customHeight="1">
      <c r="A267" s="14" t="s">
        <v>419</v>
      </c>
      <c r="B267" s="15" t="s">
        <v>420</v>
      </c>
      <c r="C267" s="16" t="s">
        <v>374</v>
      </c>
      <c r="D267" s="48">
        <v>0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>
        <v>0</v>
      </c>
      <c r="K267" s="48">
        <v>418091446.51999998</v>
      </c>
      <c r="L267" s="86">
        <v>0</v>
      </c>
      <c r="M267" s="93">
        <v>418091446.51999998</v>
      </c>
    </row>
    <row r="268" spans="1:13" s="17" customFormat="1" ht="15" customHeight="1">
      <c r="A268" s="14" t="s">
        <v>419</v>
      </c>
      <c r="B268" s="15" t="s">
        <v>421</v>
      </c>
      <c r="C268" s="16" t="s">
        <v>374</v>
      </c>
      <c r="D268" s="48">
        <v>0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>
        <v>0</v>
      </c>
      <c r="K268" s="48">
        <v>4073694</v>
      </c>
      <c r="L268" s="86">
        <v>0</v>
      </c>
      <c r="M268" s="93">
        <v>4073694</v>
      </c>
    </row>
    <row r="269" spans="1:13" s="17" customFormat="1" ht="15" customHeight="1">
      <c r="A269" s="14" t="s">
        <v>419</v>
      </c>
      <c r="B269" s="47" t="s">
        <v>422</v>
      </c>
      <c r="C269" s="16" t="s">
        <v>374</v>
      </c>
      <c r="D269" s="48">
        <v>0</v>
      </c>
      <c r="E269" s="48">
        <v>0</v>
      </c>
      <c r="F269" s="48">
        <v>0</v>
      </c>
      <c r="G269" s="48">
        <v>0</v>
      </c>
      <c r="H269" s="48">
        <v>954482666</v>
      </c>
      <c r="I269" s="48">
        <v>385417694</v>
      </c>
      <c r="J269" s="48">
        <v>0</v>
      </c>
      <c r="K269" s="48">
        <v>0</v>
      </c>
      <c r="L269" s="86">
        <v>0</v>
      </c>
      <c r="M269" s="93">
        <v>1339900360</v>
      </c>
    </row>
    <row r="270" spans="1:13" s="17" customFormat="1" ht="15" customHeight="1">
      <c r="A270" s="14" t="s">
        <v>419</v>
      </c>
      <c r="B270" s="47" t="s">
        <v>423</v>
      </c>
      <c r="C270" s="16" t="s">
        <v>374</v>
      </c>
      <c r="D270" s="48">
        <v>0</v>
      </c>
      <c r="E270" s="48">
        <v>0</v>
      </c>
      <c r="F270" s="48">
        <v>0</v>
      </c>
      <c r="G270" s="48">
        <v>344126735</v>
      </c>
      <c r="H270" s="48">
        <v>344081735</v>
      </c>
      <c r="I270" s="48">
        <v>0</v>
      </c>
      <c r="J270" s="48">
        <v>0</v>
      </c>
      <c r="K270" s="48">
        <v>0</v>
      </c>
      <c r="L270" s="86">
        <v>0</v>
      </c>
      <c r="M270" s="93">
        <v>688208470</v>
      </c>
    </row>
    <row r="271" spans="1:13" s="17" customFormat="1" ht="15" customHeight="1">
      <c r="A271" s="14" t="s">
        <v>419</v>
      </c>
      <c r="B271" s="47" t="s">
        <v>424</v>
      </c>
      <c r="C271" s="16" t="s">
        <v>374</v>
      </c>
      <c r="D271" s="48">
        <v>0</v>
      </c>
      <c r="E271" s="48">
        <v>4868412372</v>
      </c>
      <c r="F271" s="48">
        <v>0</v>
      </c>
      <c r="G271" s="48">
        <v>24928679</v>
      </c>
      <c r="H271" s="48">
        <v>0</v>
      </c>
      <c r="I271" s="48">
        <v>0</v>
      </c>
      <c r="J271" s="48">
        <v>0</v>
      </c>
      <c r="K271" s="48">
        <v>0</v>
      </c>
      <c r="L271" s="86">
        <v>0</v>
      </c>
      <c r="M271" s="93">
        <v>4893341051</v>
      </c>
    </row>
    <row r="272" spans="1:13" s="17" customFormat="1" ht="15" customHeight="1">
      <c r="A272" s="14" t="s">
        <v>419</v>
      </c>
      <c r="B272" s="15" t="s">
        <v>425</v>
      </c>
      <c r="C272" s="16" t="s">
        <v>374</v>
      </c>
      <c r="D272" s="48">
        <v>58548475</v>
      </c>
      <c r="E272" s="48">
        <v>582853109</v>
      </c>
      <c r="F272" s="48">
        <v>0</v>
      </c>
      <c r="G272" s="48">
        <v>163373240</v>
      </c>
      <c r="H272" s="48">
        <v>0</v>
      </c>
      <c r="I272" s="48">
        <v>542461113</v>
      </c>
      <c r="J272" s="48">
        <v>199120</v>
      </c>
      <c r="K272" s="48">
        <v>1547156</v>
      </c>
      <c r="L272" s="86">
        <v>0</v>
      </c>
      <c r="M272" s="93">
        <v>1348982213</v>
      </c>
    </row>
    <row r="273" spans="1:13" s="17" customFormat="1" ht="15" customHeight="1">
      <c r="A273" s="14" t="s">
        <v>419</v>
      </c>
      <c r="B273" s="15" t="s">
        <v>426</v>
      </c>
      <c r="C273" s="16" t="s">
        <v>374</v>
      </c>
      <c r="D273" s="48">
        <v>145773344</v>
      </c>
      <c r="E273" s="48">
        <v>0</v>
      </c>
      <c r="F273" s="48">
        <v>0</v>
      </c>
      <c r="G273" s="48">
        <v>0</v>
      </c>
      <c r="H273" s="48">
        <v>18875069</v>
      </c>
      <c r="I273" s="48">
        <v>576339173</v>
      </c>
      <c r="J273" s="48">
        <v>309392415</v>
      </c>
      <c r="K273" s="48">
        <v>0</v>
      </c>
      <c r="L273" s="86">
        <v>-306822545</v>
      </c>
      <c r="M273" s="93">
        <v>743557456</v>
      </c>
    </row>
    <row r="274" spans="1:13" s="17" customFormat="1" ht="15" customHeight="1">
      <c r="A274" s="14" t="s">
        <v>419</v>
      </c>
      <c r="B274" s="15" t="s">
        <v>427</v>
      </c>
      <c r="C274" s="16" t="s">
        <v>374</v>
      </c>
      <c r="D274" s="48">
        <v>81067178</v>
      </c>
      <c r="E274" s="48">
        <v>0</v>
      </c>
      <c r="F274" s="48">
        <v>0</v>
      </c>
      <c r="G274" s="48">
        <v>112931649</v>
      </c>
      <c r="H274" s="48">
        <v>564099083</v>
      </c>
      <c r="I274" s="48">
        <v>99405363</v>
      </c>
      <c r="J274" s="48">
        <v>0</v>
      </c>
      <c r="K274" s="48">
        <v>0</v>
      </c>
      <c r="L274" s="86">
        <v>0</v>
      </c>
      <c r="M274" s="93">
        <v>857503273</v>
      </c>
    </row>
    <row r="275" spans="1:13" s="17" customFormat="1" ht="15" customHeight="1">
      <c r="A275" s="14" t="s">
        <v>419</v>
      </c>
      <c r="B275" s="15" t="s">
        <v>428</v>
      </c>
      <c r="C275" s="16" t="s">
        <v>374</v>
      </c>
      <c r="D275" s="48">
        <v>0</v>
      </c>
      <c r="E275" s="48">
        <v>0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8">
        <v>65599253</v>
      </c>
      <c r="L275" s="86">
        <v>0</v>
      </c>
      <c r="M275" s="93">
        <v>65599253</v>
      </c>
    </row>
    <row r="276" spans="1:13" s="17" customFormat="1" ht="15" customHeight="1">
      <c r="A276" s="14" t="s">
        <v>419</v>
      </c>
      <c r="B276" s="15" t="s">
        <v>429</v>
      </c>
      <c r="C276" s="16" t="s">
        <v>374</v>
      </c>
      <c r="D276" s="48">
        <v>1077363639</v>
      </c>
      <c r="E276" s="48">
        <v>1411914446</v>
      </c>
      <c r="F276" s="48">
        <v>1833070706</v>
      </c>
      <c r="G276" s="48">
        <v>1106816529</v>
      </c>
      <c r="H276" s="48">
        <v>2824079353</v>
      </c>
      <c r="I276" s="48">
        <v>626687920</v>
      </c>
      <c r="J276" s="48">
        <v>388614496</v>
      </c>
      <c r="K276" s="48">
        <v>16684514</v>
      </c>
      <c r="L276" s="86">
        <v>-387562</v>
      </c>
      <c r="M276" s="93">
        <v>9284844041</v>
      </c>
    </row>
    <row r="277" spans="1:13" s="17" customFormat="1" ht="15" customHeight="1">
      <c r="A277" s="14" t="s">
        <v>419</v>
      </c>
      <c r="B277" s="15" t="s">
        <v>430</v>
      </c>
      <c r="C277" s="16" t="s">
        <v>374</v>
      </c>
      <c r="D277" s="48">
        <v>184580193</v>
      </c>
      <c r="E277" s="48">
        <v>0</v>
      </c>
      <c r="F277" s="48">
        <v>0</v>
      </c>
      <c r="G277" s="48">
        <v>0</v>
      </c>
      <c r="H277" s="48">
        <v>0</v>
      </c>
      <c r="I277" s="48">
        <v>0</v>
      </c>
      <c r="J277" s="48">
        <v>0</v>
      </c>
      <c r="K277" s="48">
        <v>0</v>
      </c>
      <c r="L277" s="86">
        <v>0</v>
      </c>
      <c r="M277" s="93">
        <v>184580193</v>
      </c>
    </row>
    <row r="278" spans="1:13" s="17" customFormat="1" ht="15" customHeight="1">
      <c r="A278" s="14" t="s">
        <v>419</v>
      </c>
      <c r="B278" s="15" t="s">
        <v>431</v>
      </c>
      <c r="C278" s="16" t="s">
        <v>374</v>
      </c>
      <c r="D278" s="48">
        <v>0</v>
      </c>
      <c r="E278" s="48">
        <v>0</v>
      </c>
      <c r="F278" s="48">
        <v>0</v>
      </c>
      <c r="G278" s="48">
        <v>0</v>
      </c>
      <c r="H278" s="48">
        <v>0</v>
      </c>
      <c r="I278" s="48">
        <v>0</v>
      </c>
      <c r="J278" s="48">
        <v>0</v>
      </c>
      <c r="K278" s="48">
        <v>119929546</v>
      </c>
      <c r="L278" s="86">
        <v>0</v>
      </c>
      <c r="M278" s="93">
        <v>119929546</v>
      </c>
    </row>
    <row r="279" spans="1:13" s="17" customFormat="1" ht="15" customHeight="1">
      <c r="A279" s="14" t="s">
        <v>419</v>
      </c>
      <c r="B279" s="15" t="s">
        <v>432</v>
      </c>
      <c r="C279" s="16" t="s">
        <v>374</v>
      </c>
      <c r="D279" s="48">
        <v>154630563</v>
      </c>
      <c r="E279" s="48">
        <v>146215477</v>
      </c>
      <c r="F279" s="48">
        <v>242981925</v>
      </c>
      <c r="G279" s="48">
        <v>0</v>
      </c>
      <c r="H279" s="48">
        <v>440397093</v>
      </c>
      <c r="I279" s="48">
        <v>1075609260</v>
      </c>
      <c r="J279" s="48">
        <v>1688854117</v>
      </c>
      <c r="K279" s="48">
        <v>0</v>
      </c>
      <c r="L279" s="86">
        <v>0</v>
      </c>
      <c r="M279" s="93">
        <v>3748688435</v>
      </c>
    </row>
    <row r="280" spans="1:13" s="17" customFormat="1" ht="15" customHeight="1">
      <c r="A280" s="14" t="s">
        <v>419</v>
      </c>
      <c r="B280" s="15" t="s">
        <v>433</v>
      </c>
      <c r="C280" s="16" t="s">
        <v>374</v>
      </c>
      <c r="D280" s="48">
        <v>345249248</v>
      </c>
      <c r="E280" s="48">
        <v>0</v>
      </c>
      <c r="F280" s="48">
        <v>573442591</v>
      </c>
      <c r="G280" s="48">
        <v>0</v>
      </c>
      <c r="H280" s="48">
        <v>0</v>
      </c>
      <c r="I280" s="48">
        <v>0</v>
      </c>
      <c r="J280" s="48">
        <v>0</v>
      </c>
      <c r="K280" s="48">
        <v>1058796052</v>
      </c>
      <c r="L280" s="86">
        <v>-400</v>
      </c>
      <c r="M280" s="93">
        <v>1977487491</v>
      </c>
    </row>
    <row r="281" spans="1:13" s="17" customFormat="1" ht="15" customHeight="1">
      <c r="A281" s="30" t="s">
        <v>419</v>
      </c>
      <c r="B281" s="31" t="s">
        <v>434</v>
      </c>
      <c r="C281" s="36" t="s">
        <v>374</v>
      </c>
      <c r="D281" s="48">
        <v>0</v>
      </c>
      <c r="E281" s="48">
        <v>0</v>
      </c>
      <c r="F281" s="48">
        <v>0</v>
      </c>
      <c r="G281" s="48">
        <v>0</v>
      </c>
      <c r="H281" s="48">
        <v>0</v>
      </c>
      <c r="I281" s="48">
        <v>0</v>
      </c>
      <c r="J281" s="48">
        <v>0</v>
      </c>
      <c r="K281" s="48">
        <v>122830497</v>
      </c>
      <c r="L281" s="86">
        <v>0</v>
      </c>
      <c r="M281" s="93">
        <v>122830497</v>
      </c>
    </row>
    <row r="282" spans="1:13" s="17" customFormat="1" ht="15" customHeight="1">
      <c r="A282" s="30" t="s">
        <v>419</v>
      </c>
      <c r="B282" s="31" t="s">
        <v>435</v>
      </c>
      <c r="C282" s="36" t="s">
        <v>374</v>
      </c>
      <c r="D282" s="48">
        <v>0</v>
      </c>
      <c r="E282" s="48">
        <v>124969934</v>
      </c>
      <c r="F282" s="48">
        <v>97198838</v>
      </c>
      <c r="G282" s="48">
        <v>0</v>
      </c>
      <c r="H282" s="48">
        <v>0</v>
      </c>
      <c r="I282" s="48">
        <v>0</v>
      </c>
      <c r="J282" s="48">
        <v>0</v>
      </c>
      <c r="K282" s="48">
        <v>0</v>
      </c>
      <c r="L282" s="86">
        <v>0</v>
      </c>
      <c r="M282" s="93">
        <v>222168772</v>
      </c>
    </row>
    <row r="283" spans="1:13" s="17" customFormat="1" ht="15" customHeight="1" thickBot="1">
      <c r="A283" s="30" t="s">
        <v>419</v>
      </c>
      <c r="B283" s="31" t="s">
        <v>436</v>
      </c>
      <c r="C283" s="36" t="s">
        <v>374</v>
      </c>
      <c r="D283" s="48">
        <v>0</v>
      </c>
      <c r="E283" s="48">
        <v>0</v>
      </c>
      <c r="F283" s="48">
        <v>0</v>
      </c>
      <c r="G283" s="48">
        <v>155866656</v>
      </c>
      <c r="H283" s="48">
        <v>0</v>
      </c>
      <c r="I283" s="48">
        <v>0</v>
      </c>
      <c r="J283" s="48">
        <v>0</v>
      </c>
      <c r="K283" s="48">
        <v>0</v>
      </c>
      <c r="L283" s="86">
        <v>0</v>
      </c>
      <c r="M283" s="93">
        <v>155866656</v>
      </c>
    </row>
    <row r="284" spans="1:13" ht="15.75" customHeight="1" thickBot="1">
      <c r="A284" s="7" t="s">
        <v>437</v>
      </c>
      <c r="B284" s="8"/>
      <c r="C284" s="9"/>
      <c r="D284" s="52">
        <v>2047212640</v>
      </c>
      <c r="E284" s="52">
        <v>7134365338</v>
      </c>
      <c r="F284" s="52">
        <v>2746694060</v>
      </c>
      <c r="G284" s="52">
        <v>1908043488</v>
      </c>
      <c r="H284" s="52">
        <v>5146014999</v>
      </c>
      <c r="I284" s="52">
        <v>3305920523</v>
      </c>
      <c r="J284" s="52">
        <v>2387060148</v>
      </c>
      <c r="K284" s="52">
        <v>5601039253.5200005</v>
      </c>
      <c r="L284" s="90">
        <v>-307210507</v>
      </c>
      <c r="M284" s="96">
        <v>29969139942.52</v>
      </c>
    </row>
    <row r="285" spans="1:13" s="17" customFormat="1" ht="15.75" customHeight="1" thickBot="1">
      <c r="A285" s="7" t="s">
        <v>438</v>
      </c>
      <c r="B285" s="8"/>
      <c r="C285" s="9"/>
      <c r="D285" s="52">
        <v>33984281166.209801</v>
      </c>
      <c r="E285" s="52">
        <v>21987995224.740002</v>
      </c>
      <c r="F285" s="52">
        <v>19690593985</v>
      </c>
      <c r="G285" s="52">
        <v>10500700118</v>
      </c>
      <c r="H285" s="52">
        <v>26369658028.200001</v>
      </c>
      <c r="I285" s="52">
        <v>19982037147.130001</v>
      </c>
      <c r="J285" s="52">
        <v>17018084707.309998</v>
      </c>
      <c r="K285" s="52">
        <v>61971444293.840012</v>
      </c>
      <c r="L285" s="90">
        <v>-39749921850.649986</v>
      </c>
      <c r="M285" s="94">
        <v>171754872819.77979</v>
      </c>
    </row>
    <row r="286" spans="1:13" ht="15.75" customHeight="1" thickBot="1">
      <c r="A286" s="70" t="s">
        <v>439</v>
      </c>
      <c r="B286" s="71"/>
      <c r="C286" s="72"/>
      <c r="D286" s="73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4">
        <v>0</v>
      </c>
      <c r="K286" s="74">
        <v>0</v>
      </c>
      <c r="L286" s="91">
        <v>0</v>
      </c>
      <c r="M286" s="97">
        <v>0</v>
      </c>
    </row>
    <row r="287" spans="1:13" s="11" customFormat="1" ht="15.75" customHeight="1" thickBot="1">
      <c r="A287" s="7" t="s">
        <v>440</v>
      </c>
      <c r="B287" s="8"/>
      <c r="C287" s="9"/>
      <c r="D287" s="52">
        <v>33984281166.209801</v>
      </c>
      <c r="E287" s="52">
        <v>21987995224.739998</v>
      </c>
      <c r="F287" s="52">
        <v>19690593985</v>
      </c>
      <c r="G287" s="52">
        <v>10500700118</v>
      </c>
      <c r="H287" s="52">
        <v>26369658028.200001</v>
      </c>
      <c r="I287" s="52">
        <v>19982037147.130001</v>
      </c>
      <c r="J287" s="52">
        <v>17018084707.310001</v>
      </c>
      <c r="K287" s="52">
        <v>61971444293.839996</v>
      </c>
      <c r="L287" s="90">
        <v>-39749921850.650009</v>
      </c>
      <c r="M287" s="94">
        <v>171754872819.77982</v>
      </c>
    </row>
    <row r="288" spans="1:13" s="11" customFormat="1">
      <c r="D288" s="1"/>
      <c r="E288" s="1"/>
      <c r="F288" s="1"/>
      <c r="G288" s="1"/>
      <c r="H288" s="1"/>
      <c r="I288" s="1"/>
      <c r="J288" s="1"/>
      <c r="K288" s="1"/>
      <c r="L288" s="1"/>
      <c r="M288" s="12"/>
    </row>
    <row r="289" spans="1:13" s="17" customFormat="1">
      <c r="A289" s="14" t="s">
        <v>419</v>
      </c>
      <c r="B289" s="10" t="s">
        <v>441</v>
      </c>
      <c r="C289" s="36">
        <v>900474727</v>
      </c>
      <c r="D289" s="48">
        <v>0</v>
      </c>
      <c r="E289" s="48">
        <v>0</v>
      </c>
      <c r="F289" s="48">
        <v>0</v>
      </c>
      <c r="G289" s="48">
        <v>0</v>
      </c>
      <c r="H289" s="48">
        <v>0</v>
      </c>
      <c r="I289" s="48">
        <v>0</v>
      </c>
      <c r="J289" s="48">
        <v>0</v>
      </c>
      <c r="K289" s="48">
        <v>0</v>
      </c>
      <c r="L289" s="86">
        <v>0</v>
      </c>
      <c r="M289" s="93">
        <v>0</v>
      </c>
    </row>
    <row r="290" spans="1:13" s="17" customFormat="1">
      <c r="A290" s="14" t="s">
        <v>419</v>
      </c>
      <c r="B290" s="10" t="s">
        <v>442</v>
      </c>
      <c r="C290" s="36">
        <v>900474727</v>
      </c>
      <c r="D290" s="48">
        <v>0</v>
      </c>
      <c r="E290" s="48">
        <v>0</v>
      </c>
      <c r="F290" s="48">
        <v>0</v>
      </c>
      <c r="G290" s="48">
        <v>0</v>
      </c>
      <c r="H290" s="48">
        <v>0</v>
      </c>
      <c r="I290" s="48">
        <v>0</v>
      </c>
      <c r="J290" s="48">
        <v>0</v>
      </c>
      <c r="K290" s="48">
        <v>0</v>
      </c>
      <c r="L290" s="86">
        <v>0</v>
      </c>
      <c r="M290" s="93">
        <v>0</v>
      </c>
    </row>
    <row r="291" spans="1:13" s="17" customFormat="1">
      <c r="A291" s="14" t="s">
        <v>419</v>
      </c>
      <c r="B291" s="10" t="s">
        <v>443</v>
      </c>
      <c r="C291" s="36">
        <v>900474727</v>
      </c>
      <c r="D291" s="48">
        <v>0</v>
      </c>
      <c r="E291" s="48">
        <v>0</v>
      </c>
      <c r="F291" s="48">
        <v>0</v>
      </c>
      <c r="G291" s="48">
        <v>0</v>
      </c>
      <c r="H291" s="48">
        <v>0</v>
      </c>
      <c r="I291" s="48">
        <v>0</v>
      </c>
      <c r="J291" s="48">
        <v>0</v>
      </c>
      <c r="K291" s="48">
        <v>9274358700</v>
      </c>
      <c r="L291" s="86">
        <v>0</v>
      </c>
      <c r="M291" s="93">
        <v>9274358700</v>
      </c>
    </row>
    <row r="292" spans="1:13" s="17" customFormat="1">
      <c r="A292" s="14" t="s">
        <v>419</v>
      </c>
      <c r="B292" s="10" t="s">
        <v>444</v>
      </c>
      <c r="C292" s="36">
        <v>900474727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86">
        <v>0</v>
      </c>
      <c r="M292" s="93">
        <v>0</v>
      </c>
    </row>
    <row r="293" spans="1:13" s="17" customFormat="1">
      <c r="A293" s="14" t="s">
        <v>419</v>
      </c>
      <c r="B293" s="10" t="s">
        <v>445</v>
      </c>
      <c r="C293" s="36" t="s">
        <v>374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86">
        <v>0</v>
      </c>
      <c r="M293" s="93">
        <v>0</v>
      </c>
    </row>
    <row r="294" spans="1:13" s="17" customFormat="1">
      <c r="A294" s="14" t="s">
        <v>419</v>
      </c>
      <c r="B294" s="10" t="s">
        <v>446</v>
      </c>
      <c r="C294" s="36" t="s">
        <v>374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86">
        <v>0</v>
      </c>
      <c r="M294" s="93">
        <v>0</v>
      </c>
    </row>
    <row r="295" spans="1:13" ht="15.75" thickBot="1">
      <c r="A295" s="70" t="s">
        <v>447</v>
      </c>
      <c r="B295" s="71"/>
      <c r="C295" s="72"/>
      <c r="D295" s="73">
        <v>0</v>
      </c>
      <c r="E295" s="73">
        <v>0</v>
      </c>
      <c r="F295" s="73">
        <v>0</v>
      </c>
      <c r="G295" s="73">
        <v>0</v>
      </c>
      <c r="H295" s="73">
        <v>0</v>
      </c>
      <c r="I295" s="73">
        <v>0</v>
      </c>
      <c r="J295" s="73">
        <v>0</v>
      </c>
      <c r="K295" s="73">
        <v>9274358700</v>
      </c>
      <c r="L295" s="73">
        <v>0</v>
      </c>
      <c r="M295" s="73">
        <v>9274358700</v>
      </c>
    </row>
    <row r="296" spans="1:13" s="11" customFormat="1" ht="15.75" thickBot="1">
      <c r="D296" s="1"/>
      <c r="E296" s="1"/>
      <c r="F296" s="1"/>
      <c r="G296" s="1"/>
      <c r="H296" s="1"/>
      <c r="I296" s="1"/>
      <c r="J296" s="1"/>
      <c r="K296" s="1"/>
      <c r="L296" s="1"/>
      <c r="M296" s="12"/>
    </row>
    <row r="297" spans="1:13" s="11" customFormat="1" ht="15.75" customHeight="1" thickBot="1">
      <c r="A297" s="7" t="s">
        <v>440</v>
      </c>
      <c r="B297" s="8"/>
      <c r="C297" s="9"/>
      <c r="D297" s="52">
        <v>33984281166.209801</v>
      </c>
      <c r="E297" s="52">
        <v>21987995224.739998</v>
      </c>
      <c r="F297" s="52">
        <v>19690593985</v>
      </c>
      <c r="G297" s="52">
        <v>10500700118</v>
      </c>
      <c r="H297" s="52">
        <v>26369658028.200001</v>
      </c>
      <c r="I297" s="52">
        <v>19982037147.130001</v>
      </c>
      <c r="J297" s="52">
        <v>17018084707.310001</v>
      </c>
      <c r="K297" s="52">
        <v>71245802993.839996</v>
      </c>
      <c r="L297" s="52">
        <v>-39749921850.650009</v>
      </c>
      <c r="M297" s="52">
        <v>181029231519.77982</v>
      </c>
    </row>
    <row r="298" spans="1:13" s="11" customFormat="1" ht="18.75">
      <c r="B298" s="65"/>
      <c r="C298" s="40"/>
      <c r="D298" s="1"/>
      <c r="E298" s="1"/>
      <c r="F298" s="1"/>
      <c r="G298" s="1"/>
      <c r="H298" s="1"/>
      <c r="I298" s="1"/>
      <c r="J298" s="1"/>
      <c r="K298" s="1"/>
      <c r="L298" s="2"/>
      <c r="M298" s="68"/>
    </row>
    <row r="299" spans="1:13" s="11" customFormat="1">
      <c r="D299" s="1"/>
      <c r="E299" s="1"/>
      <c r="F299" s="1"/>
      <c r="G299" s="1"/>
      <c r="H299" s="1"/>
      <c r="I299" s="1"/>
      <c r="J299" s="1"/>
      <c r="K299" s="1"/>
      <c r="L299" s="78"/>
      <c r="M299" s="78"/>
    </row>
    <row r="300" spans="1:13" s="11" customFormat="1">
      <c r="D300" s="1"/>
      <c r="E300" s="1"/>
      <c r="F300" s="1"/>
      <c r="G300" s="1"/>
      <c r="H300" s="1"/>
      <c r="I300" s="1"/>
      <c r="J300" s="1"/>
      <c r="K300" s="1"/>
      <c r="L300" s="78"/>
      <c r="M300" s="78"/>
    </row>
    <row r="301" spans="1:13" s="11" customFormat="1">
      <c r="D301" s="1"/>
      <c r="E301" s="1"/>
      <c r="F301" s="1"/>
      <c r="G301" s="1"/>
      <c r="H301" s="1"/>
      <c r="I301" s="1"/>
      <c r="J301" s="1"/>
      <c r="K301" s="1"/>
      <c r="L301" s="78"/>
      <c r="M301" s="78"/>
    </row>
    <row r="302" spans="1:13" s="11" customFormat="1">
      <c r="C302" s="1"/>
    </row>
    <row r="303" spans="1:13" s="11" customFormat="1">
      <c r="C303" s="62"/>
    </row>
    <row r="304" spans="1:13" s="11" customFormat="1">
      <c r="C304" s="62"/>
    </row>
    <row r="305" spans="2:13" s="11" customFormat="1" ht="21">
      <c r="C305" s="63"/>
    </row>
    <row r="306" spans="2:13" s="61" customFormat="1" ht="21">
      <c r="C306" s="63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2:13" s="61" customFormat="1" ht="21">
      <c r="C307" s="63"/>
      <c r="M307" s="68"/>
    </row>
    <row r="308" spans="2:13" s="61" customFormat="1" ht="21">
      <c r="C308" s="63"/>
      <c r="M308" s="68"/>
    </row>
    <row r="309" spans="2:13" s="41" customFormat="1" ht="21">
      <c r="C309" s="63"/>
      <c r="D309" s="61"/>
      <c r="E309" s="61"/>
      <c r="F309" s="61"/>
      <c r="G309" s="61"/>
      <c r="H309" s="61"/>
      <c r="I309" s="61"/>
      <c r="J309" s="61"/>
      <c r="K309" s="61"/>
      <c r="L309" s="61"/>
      <c r="M309" s="68"/>
    </row>
    <row r="310" spans="2:13" s="41" customFormat="1" ht="21">
      <c r="B310" s="40"/>
      <c r="D310" s="5"/>
      <c r="E310" s="5"/>
      <c r="F310" s="5"/>
      <c r="G310" s="5"/>
      <c r="H310" s="5"/>
      <c r="I310" s="5"/>
      <c r="J310" s="5"/>
      <c r="K310" s="5"/>
      <c r="L310" s="69"/>
      <c r="M310" s="69"/>
    </row>
    <row r="311" spans="2:13" s="41" customFormat="1" ht="21">
      <c r="B311" s="40"/>
      <c r="D311" s="5"/>
      <c r="E311" s="5"/>
      <c r="F311" s="5"/>
      <c r="G311" s="5"/>
      <c r="H311" s="5"/>
      <c r="I311" s="5"/>
      <c r="J311" s="5"/>
      <c r="K311" s="5"/>
      <c r="L311" s="5"/>
      <c r="M311" s="5"/>
    </row>
    <row r="312" spans="2:13" s="41" customFormat="1" ht="21">
      <c r="B312" s="40"/>
      <c r="D312" s="5"/>
      <c r="E312" s="5"/>
      <c r="F312" s="5"/>
      <c r="G312" s="5"/>
      <c r="H312" s="5"/>
      <c r="I312" s="5"/>
      <c r="J312" s="5"/>
      <c r="K312" s="5"/>
      <c r="L312" s="5"/>
      <c r="M312" s="5"/>
    </row>
    <row r="313" spans="2:13" s="41" customFormat="1" ht="21">
      <c r="B313" s="40"/>
      <c r="D313" s="5"/>
      <c r="E313" s="5"/>
      <c r="F313" s="5"/>
      <c r="G313" s="5"/>
      <c r="H313" s="5"/>
      <c r="I313" s="5"/>
      <c r="J313" s="5"/>
      <c r="K313" s="5"/>
      <c r="L313" s="5"/>
      <c r="M313" s="5"/>
    </row>
  </sheetData>
  <autoFilter ref="C9:M287" xr:uid="{00000000-0009-0000-0000-000000000000}"/>
  <sortState xmlns:xlrd2="http://schemas.microsoft.com/office/spreadsheetml/2017/richdata2" ref="A499:FA529">
    <sortCondition descending="1" ref="M529"/>
  </sortState>
  <mergeCells count="6">
    <mergeCell ref="A8:C8"/>
    <mergeCell ref="D8:M8"/>
    <mergeCell ref="A7:C7"/>
    <mergeCell ref="C2:L2"/>
    <mergeCell ref="C3:L3"/>
    <mergeCell ref="C4:L4"/>
  </mergeCells>
  <conditionalFormatting sqref="A216">
    <cfRule type="duplicateValues" dxfId="3" priority="5"/>
  </conditionalFormatting>
  <conditionalFormatting sqref="A217">
    <cfRule type="duplicateValues" dxfId="2" priority="12"/>
  </conditionalFormatting>
  <conditionalFormatting sqref="A215">
    <cfRule type="duplicateValues" dxfId="1" priority="13"/>
  </conditionalFormatting>
  <conditionalFormatting sqref="A211">
    <cfRule type="duplicateValues" dxfId="0" priority="14"/>
  </conditionalFormatting>
  <printOptions horizontalCentered="1"/>
  <pageMargins left="0.31496062992125984" right="0.43307086614173229" top="0.27559055118110237" bottom="0.39370078740157483" header="0.23622047244094491" footer="0.27559055118110237"/>
  <pageSetup paperSize="5" scale="35" fitToWidth="2" fitToHeight="0" pageOrder="overThenDown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Cartera 07 Sede Administrativa</dc:creator>
  <cp:keywords/>
  <dc:description/>
  <cp:lastModifiedBy>Usuario invitado</cp:lastModifiedBy>
  <cp:revision/>
  <dcterms:created xsi:type="dcterms:W3CDTF">2018-02-16T15:38:44Z</dcterms:created>
  <dcterms:modified xsi:type="dcterms:W3CDTF">2025-03-25T20:16:36Z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f53609b7-6747-45ef-afe2-d1ae18f00adb</vt:lpwstr>
  </property>
</Properties>
</file>